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П\Desktop\школьное меню Качканар\меню действующее с 5 ноября 2024\таблицы для маниторинга всем школам (3,5,6,7,всош)\"/>
    </mc:Choice>
  </mc:AlternateContent>
  <bookViews>
    <workbookView xWindow="0" yWindow="0" windowWidth="20400" windowHeight="68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65" i="1" l="1"/>
  <c r="J65" i="1"/>
  <c r="I65" i="1"/>
  <c r="H65" i="1"/>
  <c r="G65" i="1"/>
  <c r="F65" i="1"/>
  <c r="L29" i="1" l="1"/>
  <c r="J29" i="1"/>
  <c r="I29" i="1"/>
  <c r="H29" i="1"/>
  <c r="G29" i="1"/>
  <c r="F29" i="1"/>
  <c r="B184" i="1" l="1"/>
  <c r="A184" i="1"/>
  <c r="J183" i="1"/>
  <c r="I183" i="1"/>
  <c r="H183" i="1"/>
  <c r="G183" i="1"/>
  <c r="F183" i="1"/>
  <c r="B174" i="1"/>
  <c r="A174" i="1"/>
  <c r="J173" i="1"/>
  <c r="I173" i="1"/>
  <c r="H173" i="1"/>
  <c r="G173" i="1"/>
  <c r="F173" i="1"/>
  <c r="B166" i="1"/>
  <c r="A166" i="1"/>
  <c r="J165" i="1"/>
  <c r="I165" i="1"/>
  <c r="H165" i="1"/>
  <c r="G165" i="1"/>
  <c r="F165" i="1"/>
  <c r="B156" i="1"/>
  <c r="A156" i="1"/>
  <c r="J155" i="1"/>
  <c r="I155" i="1"/>
  <c r="H155" i="1"/>
  <c r="G155" i="1"/>
  <c r="F155" i="1"/>
  <c r="B148" i="1"/>
  <c r="A148" i="1"/>
  <c r="J147" i="1"/>
  <c r="I147" i="1"/>
  <c r="H147" i="1"/>
  <c r="G147" i="1"/>
  <c r="F147" i="1"/>
  <c r="B138" i="1"/>
  <c r="A138" i="1"/>
  <c r="J137" i="1"/>
  <c r="I137" i="1"/>
  <c r="H137" i="1"/>
  <c r="G137" i="1"/>
  <c r="F137" i="1"/>
  <c r="B130" i="1"/>
  <c r="A130" i="1"/>
  <c r="J129" i="1"/>
  <c r="I129" i="1"/>
  <c r="H129" i="1"/>
  <c r="G129" i="1"/>
  <c r="F129" i="1"/>
  <c r="B120" i="1"/>
  <c r="A120" i="1"/>
  <c r="J119" i="1"/>
  <c r="I119" i="1"/>
  <c r="H119" i="1"/>
  <c r="G119" i="1"/>
  <c r="F119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4" i="1"/>
  <c r="A94" i="1"/>
  <c r="J93" i="1"/>
  <c r="I93" i="1"/>
  <c r="H93" i="1"/>
  <c r="G93" i="1"/>
  <c r="F93" i="1"/>
  <c r="B84" i="1"/>
  <c r="A84" i="1"/>
  <c r="J83" i="1"/>
  <c r="I83" i="1"/>
  <c r="H83" i="1"/>
  <c r="G83" i="1"/>
  <c r="F83" i="1"/>
  <c r="B76" i="1"/>
  <c r="A76" i="1"/>
  <c r="J75" i="1"/>
  <c r="J76" i="1" s="1"/>
  <c r="I75" i="1"/>
  <c r="I76" i="1" s="1"/>
  <c r="H75" i="1"/>
  <c r="G75" i="1"/>
  <c r="G76" i="1" s="1"/>
  <c r="F75" i="1"/>
  <c r="F76" i="1" s="1"/>
  <c r="B66" i="1"/>
  <c r="A66" i="1"/>
  <c r="H76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40" i="1"/>
  <c r="A40" i="1"/>
  <c r="J39" i="1"/>
  <c r="J40" i="1" s="1"/>
  <c r="I39" i="1"/>
  <c r="I40" i="1" s="1"/>
  <c r="H39" i="1"/>
  <c r="H40" i="1" s="1"/>
  <c r="G39" i="1"/>
  <c r="G40" i="1" s="1"/>
  <c r="F39" i="1"/>
  <c r="F40" i="1" s="1"/>
  <c r="B30" i="1"/>
  <c r="A30" i="1"/>
  <c r="B23" i="1"/>
  <c r="A23" i="1"/>
  <c r="J22" i="1"/>
  <c r="I22" i="1"/>
  <c r="H22" i="1"/>
  <c r="G22" i="1"/>
  <c r="F22" i="1"/>
  <c r="B13" i="1"/>
  <c r="A13" i="1"/>
  <c r="J12" i="1"/>
  <c r="I12" i="1"/>
  <c r="H12" i="1"/>
  <c r="G12" i="1"/>
  <c r="F12" i="1"/>
  <c r="F23" i="1" l="1"/>
  <c r="F94" i="1"/>
  <c r="H94" i="1"/>
  <c r="J94" i="1"/>
  <c r="F112" i="1"/>
  <c r="H112" i="1"/>
  <c r="J112" i="1"/>
  <c r="F130" i="1"/>
  <c r="H130" i="1"/>
  <c r="J130" i="1"/>
  <c r="F148" i="1"/>
  <c r="H148" i="1"/>
  <c r="J148" i="1"/>
  <c r="F166" i="1"/>
  <c r="H166" i="1"/>
  <c r="F184" i="1"/>
  <c r="H184" i="1"/>
  <c r="J184" i="1"/>
  <c r="H23" i="1"/>
  <c r="J23" i="1"/>
  <c r="G23" i="1"/>
  <c r="I23" i="1"/>
  <c r="G94" i="1"/>
  <c r="I94" i="1"/>
  <c r="G112" i="1"/>
  <c r="I112" i="1"/>
  <c r="G130" i="1"/>
  <c r="I130" i="1"/>
  <c r="G148" i="1"/>
  <c r="I148" i="1"/>
  <c r="G166" i="1"/>
  <c r="I166" i="1"/>
  <c r="G184" i="1"/>
  <c r="I184" i="1"/>
  <c r="J166" i="1"/>
  <c r="G58" i="1"/>
  <c r="I58" i="1"/>
  <c r="F58" i="1"/>
  <c r="H58" i="1"/>
  <c r="J58" i="1"/>
  <c r="H185" i="1" l="1"/>
  <c r="J185" i="1"/>
  <c r="F185" i="1"/>
  <c r="G185" i="1"/>
  <c r="I185" i="1"/>
  <c r="L93" i="1"/>
  <c r="L94" i="1"/>
  <c r="L76" i="1"/>
  <c r="L75" i="1"/>
  <c r="L39" i="1"/>
  <c r="L40" i="1"/>
  <c r="L165" i="1"/>
  <c r="L166" i="1"/>
  <c r="L184" i="1"/>
  <c r="L183" i="1"/>
  <c r="L148" i="1"/>
  <c r="L147" i="1"/>
  <c r="L58" i="1"/>
  <c r="L57" i="1"/>
  <c r="L130" i="1"/>
  <c r="L129" i="1"/>
  <c r="L112" i="1"/>
  <c r="L111" i="1"/>
  <c r="L22" i="1"/>
  <c r="L23" i="1"/>
  <c r="L185" i="1"/>
</calcChain>
</file>

<file path=xl/sharedStrings.xml><?xml version="1.0" encoding="utf-8"?>
<sst xmlns="http://schemas.openxmlformats.org/spreadsheetml/2006/main" count="282" uniqueCount="108">
  <si>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</si>
  <si>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</si>
  <si>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</si>
  <si>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</si>
  <si>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</si>
  <si>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</si>
  <si>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</si>
  <si>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</si>
  <si>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</si>
  <si>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</si>
  <si>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</si>
  <si>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</si>
  <si>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</si>
  <si>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</si>
  <si>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</si>
  <si>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</si>
  <si>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</si>
  <si>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</si>
  <si>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</si>
  <si>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</si>
  <si>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</si>
  <si>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</si>
  <si>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</si>
  <si>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</si>
  <si>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</si>
  <si>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</si>
  <si>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</si>
  <si>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</si>
  <si>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</si>
  <si>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</si>
  <si>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</si>
  <si>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</si>
  <si>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</si>
  <si>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</si>
  <si>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</si>
  <si>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</si>
  <si>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</si>
  <si>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</si>
  <si>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</si>
  <si>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</si>
  <si>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Кофейный напиток с молоком</t>
  </si>
  <si>
    <t>Чай с сахаром</t>
  </si>
  <si>
    <t>Сдоба обыкновенная</t>
  </si>
  <si>
    <t>Йогурт</t>
  </si>
  <si>
    <t>Крендель с сахаром</t>
  </si>
  <si>
    <t>Ватрушка с творогом</t>
  </si>
  <si>
    <t>7-11 лет (ОВЗ 1-4 класс)</t>
  </si>
  <si>
    <t>Зразы школьные</t>
  </si>
  <si>
    <t>Бутерброд пикантный на батоне</t>
  </si>
  <si>
    <t>Яблоко свежее</t>
  </si>
  <si>
    <t>Компот из изюма</t>
  </si>
  <si>
    <t>54-23м</t>
  </si>
  <si>
    <t>Напиток с витаминами Витошка</t>
  </si>
  <si>
    <t>Компот из смеси сухофруктов</t>
  </si>
  <si>
    <t>Напиток лимонный</t>
  </si>
  <si>
    <t>Солянка домашняя с курой и сметаной</t>
  </si>
  <si>
    <t>Напиток из плодов шиповника</t>
  </si>
  <si>
    <t>Запеканка творожная со сгущённым молоком</t>
  </si>
  <si>
    <t>Щи из капусты со сметаной и мясом.</t>
  </si>
  <si>
    <t>Биточки из мяса птицы</t>
  </si>
  <si>
    <t>Рис отварной, маринад овощной с томатом</t>
  </si>
  <si>
    <t>Хлеб пшеничный обогащённый</t>
  </si>
  <si>
    <t>Хлеб ржаной обогащённый</t>
  </si>
  <si>
    <t>доп. гарнир</t>
  </si>
  <si>
    <t>сладкое</t>
  </si>
  <si>
    <t>Суп гороховый с мясом и гренками</t>
  </si>
  <si>
    <t>Запеканка картофельная с мясом</t>
  </si>
  <si>
    <t>Икра свекольная</t>
  </si>
  <si>
    <t>Каша молочная вязкая рисовая с маслом сливочным</t>
  </si>
  <si>
    <t>Каша молочная вязкая из ячневой крупы с маслом сливочным</t>
  </si>
  <si>
    <t>Какао с молоком и витаминами Витошка</t>
  </si>
  <si>
    <t>Бутерброд с мясными кулинарными изделиями на батоне</t>
  </si>
  <si>
    <t>Суп из овощей с мясом и сметаной</t>
  </si>
  <si>
    <t>Макаронные изделия отварные, свекла отварная</t>
  </si>
  <si>
    <t>Сок</t>
  </si>
  <si>
    <t>Фрикадельки из птицы, макароны отварные с сыром</t>
  </si>
  <si>
    <t>Суп картофельный с клёцками, курой и сметаной</t>
  </si>
  <si>
    <t>Котлета рыбная</t>
  </si>
  <si>
    <t>Пюре картофельное, огурец солёный</t>
  </si>
  <si>
    <t>Суфле рыбное, пюре картофельное, лук маринованный.</t>
  </si>
  <si>
    <t>Чай с сахаром и облепихой</t>
  </si>
  <si>
    <t>303,312,6</t>
  </si>
  <si>
    <t>54-5ги</t>
  </si>
  <si>
    <t>Борщ из капусты с картофелем, мясом и сметаной</t>
  </si>
  <si>
    <t>Гуляш из мяса свинины</t>
  </si>
  <si>
    <t>Каша гречневая рассыпчатая, морковь отварная</t>
  </si>
  <si>
    <t>Макаронник с мясом с соусом</t>
  </si>
  <si>
    <t>кисломол.</t>
  </si>
  <si>
    <t>Фрикадельки в соусе</t>
  </si>
  <si>
    <t>Каша гречневая рассыпчатая, свекла отварная</t>
  </si>
  <si>
    <t>Омлет натуральный, маринад овощной с томатом</t>
  </si>
  <si>
    <t>Рассольник ленинградский с мясом и сметаной</t>
  </si>
  <si>
    <t>Котлета мясная рубленная с луком</t>
  </si>
  <si>
    <t>Сложный гарнир (пюре+капуста)</t>
  </si>
  <si>
    <t>Каша пшённая молочная вязкая с маслом сливочным</t>
  </si>
  <si>
    <t>Блинчики с маслом и сгущённым молоком</t>
  </si>
  <si>
    <t>Щи из капусты с картофелем, и сметаной</t>
  </si>
  <si>
    <t>Плов из свинины</t>
  </si>
  <si>
    <t>Котлета Детская, пюре картофельное и огурец солёный</t>
  </si>
  <si>
    <t>50,312,70</t>
  </si>
  <si>
    <t>Борщ с капустой и картофелес со сметаной</t>
  </si>
  <si>
    <t>Тефтели Ёжики в соусе</t>
  </si>
  <si>
    <t>Макароны отварные и маринад овощной с томатом</t>
  </si>
  <si>
    <t>Сок яблочный</t>
  </si>
  <si>
    <t>Бутерброд с маслом, сыром на батоне</t>
  </si>
  <si>
    <t>Суп гороховый с гренками</t>
  </si>
  <si>
    <t>Котлета Нежная</t>
  </si>
  <si>
    <t>Пюре картофельное, 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</si>
</sst>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O176" sqref="O1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/>
      <c r="D1" s="72"/>
      <c r="E1" s="72"/>
      <c r="F1" s="13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7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40" t="s">
        <v>46</v>
      </c>
      <c r="G3" s="2" t="s">
        <v>18</v>
      </c>
      <c r="H3" s="47"/>
      <c r="I3" s="47"/>
      <c r="J3" s="48">
        <v>2025</v>
      </c>
      <c r="K3" s="1"/>
    </row>
    <row r="4" spans="1:12" x14ac:dyDescent="0.2">
      <c r="C4" s="2"/>
      <c r="D4" s="4"/>
      <c r="H4" s="49" t="s">
        <v>36</v>
      </c>
      <c r="I4" s="49" t="s">
        <v>37</v>
      </c>
      <c r="J4" s="49" t="s">
        <v>38</v>
      </c>
    </row>
    <row r="5" spans="1:12" ht="34.5" thickBot="1" x14ac:dyDescent="0.25">
      <c r="A5" s="45" t="s">
        <v>13</v>
      </c>
      <c r="B5" s="46" t="s">
        <v>14</v>
      </c>
      <c r="C5" s="38" t="s">
        <v>0</v>
      </c>
      <c r="D5" s="38" t="s">
        <v>12</v>
      </c>
      <c r="E5" s="38" t="s">
        <v>11</v>
      </c>
      <c r="F5" s="38" t="s">
        <v>34</v>
      </c>
      <c r="G5" s="38" t="s">
        <v>1</v>
      </c>
      <c r="H5" s="38" t="s">
        <v>2</v>
      </c>
      <c r="I5" s="38" t="s">
        <v>3</v>
      </c>
      <c r="J5" s="38" t="s">
        <v>9</v>
      </c>
      <c r="K5" s="39" t="s">
        <v>10</v>
      </c>
      <c r="L5" s="38" t="s">
        <v>35</v>
      </c>
    </row>
    <row r="6" spans="1:12" ht="30.75" thickBot="1" x14ac:dyDescent="0.3">
      <c r="A6" s="21">
        <v>1</v>
      </c>
      <c r="B6" s="22">
        <v>1</v>
      </c>
      <c r="C6" s="23" t="s">
        <v>19</v>
      </c>
      <c r="D6" s="5" t="s">
        <v>20</v>
      </c>
      <c r="E6" s="54" t="s">
        <v>69</v>
      </c>
      <c r="F6" s="56">
        <v>210</v>
      </c>
      <c r="G6" s="56">
        <v>7.31</v>
      </c>
      <c r="H6" s="56">
        <v>10.98</v>
      </c>
      <c r="I6" s="58">
        <v>39.200000000000003</v>
      </c>
      <c r="J6" s="56">
        <v>286</v>
      </c>
      <c r="K6" s="64">
        <v>174</v>
      </c>
      <c r="L6" s="41"/>
    </row>
    <row r="7" spans="1:12" ht="15" x14ac:dyDescent="0.25">
      <c r="A7" s="24"/>
      <c r="B7" s="16"/>
      <c r="C7" s="11"/>
      <c r="D7" s="7" t="s">
        <v>21</v>
      </c>
      <c r="E7" s="55" t="s">
        <v>70</v>
      </c>
      <c r="F7" s="57">
        <v>200</v>
      </c>
      <c r="G7" s="57">
        <v>3.9</v>
      </c>
      <c r="H7" s="57">
        <v>3.1</v>
      </c>
      <c r="I7" s="59">
        <v>25.16</v>
      </c>
      <c r="J7" s="57">
        <v>145</v>
      </c>
      <c r="K7" s="60">
        <v>502</v>
      </c>
      <c r="L7" s="53"/>
    </row>
    <row r="8" spans="1:12" ht="30" x14ac:dyDescent="0.25">
      <c r="A8" s="24"/>
      <c r="B8" s="16"/>
      <c r="C8" s="11"/>
      <c r="D8" s="7" t="s">
        <v>22</v>
      </c>
      <c r="E8" s="55" t="s">
        <v>71</v>
      </c>
      <c r="F8" s="57">
        <v>115</v>
      </c>
      <c r="G8" s="57">
        <v>10</v>
      </c>
      <c r="H8" s="57">
        <v>10.3</v>
      </c>
      <c r="I8" s="59">
        <v>24.6</v>
      </c>
      <c r="J8" s="57">
        <v>178.1</v>
      </c>
      <c r="K8" s="60">
        <v>5</v>
      </c>
      <c r="L8" s="43"/>
    </row>
    <row r="9" spans="1:12" ht="15" x14ac:dyDescent="0.25">
      <c r="A9" s="24"/>
      <c r="B9" s="16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6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5"/>
      <c r="B12" s="18"/>
      <c r="C12" s="8"/>
      <c r="D12" s="19" t="s">
        <v>33</v>
      </c>
      <c r="E12" s="9"/>
      <c r="F12" s="20">
        <f>SUM(F6:F11)</f>
        <v>525</v>
      </c>
      <c r="G12" s="20">
        <f>SUM(G6:G11)</f>
        <v>21.21</v>
      </c>
      <c r="H12" s="20">
        <f>SUM(H6:H11)</f>
        <v>24.380000000000003</v>
      </c>
      <c r="I12" s="20">
        <f>SUM(I6:I11)</f>
        <v>88.960000000000008</v>
      </c>
      <c r="J12" s="20">
        <f>SUM(J6:J11)</f>
        <v>609.1</v>
      </c>
      <c r="K12" s="26"/>
      <c r="L12" s="20"/>
    </row>
    <row r="13" spans="1:12" ht="15" x14ac:dyDescent="0.25">
      <c r="A13" s="27">
        <f>A6</f>
        <v>1</v>
      </c>
      <c r="B13" s="14">
        <f>B6</f>
        <v>1</v>
      </c>
      <c r="C13" s="10" t="s">
        <v>24</v>
      </c>
      <c r="D13" s="7" t="s">
        <v>25</v>
      </c>
      <c r="E13" s="42"/>
      <c r="F13" s="50"/>
      <c r="G13" s="51"/>
      <c r="H13" s="51"/>
      <c r="I13" s="51"/>
      <c r="J13" s="51"/>
      <c r="K13" s="51"/>
      <c r="L13" s="52"/>
    </row>
    <row r="14" spans="1:12" ht="15" x14ac:dyDescent="0.25">
      <c r="A14" s="24"/>
      <c r="B14" s="16"/>
      <c r="C14" s="11"/>
      <c r="D14" s="7" t="s">
        <v>26</v>
      </c>
      <c r="E14" s="55" t="s">
        <v>72</v>
      </c>
      <c r="F14" s="57">
        <v>225</v>
      </c>
      <c r="G14" s="57">
        <v>5.54</v>
      </c>
      <c r="H14" s="57">
        <v>11</v>
      </c>
      <c r="I14" s="59">
        <v>23.22</v>
      </c>
      <c r="J14" s="57">
        <v>163.75</v>
      </c>
      <c r="K14" s="60">
        <v>99</v>
      </c>
      <c r="L14" s="43"/>
    </row>
    <row r="15" spans="1:12" ht="15" x14ac:dyDescent="0.25">
      <c r="A15" s="24"/>
      <c r="B15" s="16"/>
      <c r="C15" s="11"/>
      <c r="D15" s="7" t="s">
        <v>27</v>
      </c>
      <c r="E15" s="55" t="s">
        <v>47</v>
      </c>
      <c r="F15" s="57">
        <v>90</v>
      </c>
      <c r="G15" s="57">
        <v>12.6</v>
      </c>
      <c r="H15" s="57">
        <v>12.3</v>
      </c>
      <c r="I15" s="59">
        <v>20.8</v>
      </c>
      <c r="J15" s="57">
        <v>242.1</v>
      </c>
      <c r="K15" s="60">
        <v>101</v>
      </c>
      <c r="L15" s="43"/>
    </row>
    <row r="16" spans="1:12" ht="15" x14ac:dyDescent="0.25">
      <c r="A16" s="24"/>
      <c r="B16" s="16"/>
      <c r="C16" s="11"/>
      <c r="D16" s="7" t="s">
        <v>28</v>
      </c>
      <c r="E16" s="55" t="s">
        <v>73</v>
      </c>
      <c r="F16" s="57">
        <v>150</v>
      </c>
      <c r="G16" s="57">
        <v>4.8499999999999996</v>
      </c>
      <c r="H16" s="57">
        <v>3.66</v>
      </c>
      <c r="I16" s="59">
        <v>34.31</v>
      </c>
      <c r="J16" s="57">
        <v>171.9</v>
      </c>
      <c r="K16" s="60">
        <v>309.315</v>
      </c>
      <c r="L16" s="43"/>
    </row>
    <row r="17" spans="1:12" ht="15" x14ac:dyDescent="0.25">
      <c r="A17" s="24"/>
      <c r="B17" s="16"/>
      <c r="C17" s="11"/>
      <c r="D17" s="7" t="s">
        <v>29</v>
      </c>
      <c r="E17" s="55" t="s">
        <v>74</v>
      </c>
      <c r="F17" s="57">
        <v>200</v>
      </c>
      <c r="G17" s="57">
        <v>1</v>
      </c>
      <c r="H17" s="57">
        <v>0</v>
      </c>
      <c r="I17" s="59">
        <v>20.2</v>
      </c>
      <c r="J17" s="57">
        <v>84.8</v>
      </c>
      <c r="K17" s="60">
        <v>389</v>
      </c>
      <c r="L17" s="43"/>
    </row>
    <row r="18" spans="1:12" ht="15" x14ac:dyDescent="0.25">
      <c r="A18" s="24"/>
      <c r="B18" s="16"/>
      <c r="C18" s="11"/>
      <c r="D18" s="7" t="s">
        <v>30</v>
      </c>
      <c r="E18" s="55" t="s">
        <v>61</v>
      </c>
      <c r="F18" s="57">
        <v>30</v>
      </c>
      <c r="G18" s="57">
        <v>2.2799999999999998</v>
      </c>
      <c r="H18" s="57">
        <v>0.24</v>
      </c>
      <c r="I18" s="59">
        <v>14.8</v>
      </c>
      <c r="J18" s="57">
        <v>70.5</v>
      </c>
      <c r="K18" s="60">
        <v>108</v>
      </c>
      <c r="L18" s="43"/>
    </row>
    <row r="19" spans="1:12" ht="15" x14ac:dyDescent="0.25">
      <c r="A19" s="24"/>
      <c r="B19" s="16"/>
      <c r="C19" s="11"/>
      <c r="D19" s="7" t="s">
        <v>31</v>
      </c>
      <c r="E19" s="55" t="s">
        <v>62</v>
      </c>
      <c r="F19" s="57">
        <v>30</v>
      </c>
      <c r="G19" s="57">
        <v>1.98</v>
      </c>
      <c r="H19" s="57">
        <v>0.36</v>
      </c>
      <c r="I19" s="59">
        <v>10.02</v>
      </c>
      <c r="J19" s="57">
        <v>52.2</v>
      </c>
      <c r="K19" s="60">
        <v>109</v>
      </c>
      <c r="L19" s="43"/>
    </row>
    <row r="20" spans="1:12" ht="15" x14ac:dyDescent="0.25">
      <c r="A20" s="24"/>
      <c r="B20" s="16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5"/>
      <c r="B22" s="18"/>
      <c r="C22" s="8"/>
      <c r="D22" s="19" t="s">
        <v>33</v>
      </c>
      <c r="E22" s="9"/>
      <c r="F22" s="20">
        <f>SUM(F13:F21)</f>
        <v>725</v>
      </c>
      <c r="G22" s="20">
        <f t="shared" ref="G22:J22" si="0">SUM(G13:G21)</f>
        <v>28.250000000000004</v>
      </c>
      <c r="H22" s="20">
        <f t="shared" si="0"/>
        <v>27.56</v>
      </c>
      <c r="I22" s="20">
        <f t="shared" si="0"/>
        <v>123.35</v>
      </c>
      <c r="J22" s="20">
        <f t="shared" si="0"/>
        <v>785.25</v>
      </c>
      <c r="K22" s="26"/>
      <c r="L22" s="20">
        <f ca="1">SUM(L19:L22)</f>
        <v>0</v>
      </c>
    </row>
    <row r="23" spans="1:12" ht="15.75" thickBot="1" x14ac:dyDescent="0.25">
      <c r="A23" s="30">
        <f>A6</f>
        <v>1</v>
      </c>
      <c r="B23" s="31">
        <f>B6</f>
        <v>1</v>
      </c>
      <c r="C23" s="68" t="s">
        <v>4</v>
      </c>
      <c r="D23" s="69"/>
      <c r="E23" s="32"/>
      <c r="F23" s="33">
        <f>F12+F22</f>
        <v>1250</v>
      </c>
      <c r="G23" s="33">
        <f>G12+G22</f>
        <v>49.460000000000008</v>
      </c>
      <c r="H23" s="33">
        <f t="shared" ref="H23:J23" si="1">H12+H22</f>
        <v>51.94</v>
      </c>
      <c r="I23" s="33">
        <f t="shared" si="1"/>
        <v>212.31</v>
      </c>
      <c r="J23" s="33">
        <f t="shared" si="1"/>
        <v>1394.35</v>
      </c>
      <c r="K23" s="34"/>
      <c r="L23" s="33">
        <f ca="1">L12+#REF!+L22+#REF!+#REF!+#REF!</f>
        <v>0</v>
      </c>
    </row>
    <row r="24" spans="1:12" ht="15" x14ac:dyDescent="0.25">
      <c r="A24" s="15">
        <v>1</v>
      </c>
      <c r="B24" s="16">
        <v>2</v>
      </c>
      <c r="C24" s="23" t="s">
        <v>19</v>
      </c>
      <c r="D24" s="5" t="s">
        <v>20</v>
      </c>
      <c r="E24" s="54" t="s">
        <v>75</v>
      </c>
      <c r="F24" s="56">
        <v>240</v>
      </c>
      <c r="G24" s="56">
        <v>15.03</v>
      </c>
      <c r="H24" s="56">
        <v>18.18</v>
      </c>
      <c r="I24" s="58">
        <v>44.22</v>
      </c>
      <c r="J24" s="56">
        <v>418.1</v>
      </c>
      <c r="K24" s="64">
        <v>297.20400000000001</v>
      </c>
      <c r="L24" s="41"/>
    </row>
    <row r="25" spans="1:12" ht="15" x14ac:dyDescent="0.25">
      <c r="A25" s="15"/>
      <c r="B25" s="16"/>
      <c r="C25" s="11"/>
      <c r="D25" s="7" t="s">
        <v>21</v>
      </c>
      <c r="E25" s="55" t="s">
        <v>39</v>
      </c>
      <c r="F25" s="57">
        <v>200</v>
      </c>
      <c r="G25" s="57">
        <v>0.53</v>
      </c>
      <c r="H25" s="57">
        <v>0</v>
      </c>
      <c r="I25" s="59">
        <v>9.8699999999999992</v>
      </c>
      <c r="J25" s="57">
        <v>41.6</v>
      </c>
      <c r="K25" s="60">
        <v>377</v>
      </c>
      <c r="L25" s="43"/>
    </row>
    <row r="26" spans="1:12" ht="15" x14ac:dyDescent="0.25">
      <c r="A26" s="15"/>
      <c r="B26" s="16"/>
      <c r="C26" s="11"/>
      <c r="D26" s="7" t="s">
        <v>22</v>
      </c>
      <c r="E26" s="55" t="s">
        <v>61</v>
      </c>
      <c r="F26" s="57">
        <v>30</v>
      </c>
      <c r="G26" s="57">
        <v>2.2799999999999998</v>
      </c>
      <c r="H26" s="57">
        <v>0.24</v>
      </c>
      <c r="I26" s="59">
        <v>14.76</v>
      </c>
      <c r="J26" s="57">
        <v>70.5</v>
      </c>
      <c r="K26" s="60">
        <v>108</v>
      </c>
      <c r="L26" s="43"/>
    </row>
    <row r="27" spans="1:12" ht="15" x14ac:dyDescent="0.25">
      <c r="A27" s="15"/>
      <c r="B27" s="16"/>
      <c r="C27" s="11"/>
      <c r="D27" s="7" t="s">
        <v>23</v>
      </c>
      <c r="E27" s="55" t="s">
        <v>49</v>
      </c>
      <c r="F27" s="57">
        <v>100</v>
      </c>
      <c r="G27" s="57">
        <v>0.4</v>
      </c>
      <c r="H27" s="57">
        <v>0.4</v>
      </c>
      <c r="I27" s="59">
        <v>9.8000000000000007</v>
      </c>
      <c r="J27" s="57">
        <v>47</v>
      </c>
      <c r="K27" s="60">
        <v>338</v>
      </c>
      <c r="L27" s="43"/>
    </row>
    <row r="28" spans="1:12" ht="15" x14ac:dyDescent="0.25">
      <c r="A28" s="15"/>
      <c r="B28" s="16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7"/>
      <c r="B29" s="18"/>
      <c r="C29" s="8"/>
      <c r="D29" s="19" t="s">
        <v>33</v>
      </c>
      <c r="E29" s="9"/>
      <c r="F29" s="20">
        <f>SUM(F24:F28)</f>
        <v>570</v>
      </c>
      <c r="G29" s="20">
        <f>SUM(G24:G28)</f>
        <v>18.239999999999998</v>
      </c>
      <c r="H29" s="20">
        <f>SUM(H24:H28)</f>
        <v>18.819999999999997</v>
      </c>
      <c r="I29" s="20">
        <f>SUM(I24:I28)</f>
        <v>78.649999999999991</v>
      </c>
      <c r="J29" s="20">
        <f>SUM(J24:J28)</f>
        <v>577.20000000000005</v>
      </c>
      <c r="K29" s="26"/>
      <c r="L29" s="20">
        <f>SUM(L24:L28)</f>
        <v>0</v>
      </c>
    </row>
    <row r="30" spans="1:12" ht="15" x14ac:dyDescent="0.25">
      <c r="A30" s="14">
        <f>A24</f>
        <v>1</v>
      </c>
      <c r="B30" s="14">
        <f>B24</f>
        <v>2</v>
      </c>
      <c r="C30" s="10" t="s">
        <v>24</v>
      </c>
      <c r="D30" s="7" t="s">
        <v>25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5"/>
      <c r="B31" s="16"/>
      <c r="C31" s="11"/>
      <c r="D31" s="7" t="s">
        <v>26</v>
      </c>
      <c r="E31" s="55" t="s">
        <v>76</v>
      </c>
      <c r="F31" s="57">
        <v>230</v>
      </c>
      <c r="G31" s="57">
        <v>6.6</v>
      </c>
      <c r="H31" s="57">
        <v>7.4</v>
      </c>
      <c r="I31" s="59">
        <v>27.9</v>
      </c>
      <c r="J31" s="57">
        <v>170.3</v>
      </c>
      <c r="K31" s="60">
        <v>108</v>
      </c>
      <c r="L31" s="43"/>
    </row>
    <row r="32" spans="1:12" ht="15" x14ac:dyDescent="0.25">
      <c r="A32" s="15"/>
      <c r="B32" s="16"/>
      <c r="C32" s="11"/>
      <c r="D32" s="7" t="s">
        <v>27</v>
      </c>
      <c r="E32" s="55" t="s">
        <v>77</v>
      </c>
      <c r="F32" s="57">
        <v>90</v>
      </c>
      <c r="G32" s="57">
        <v>11.2</v>
      </c>
      <c r="H32" s="57">
        <v>8.1</v>
      </c>
      <c r="I32" s="59">
        <v>14.5</v>
      </c>
      <c r="J32" s="57">
        <v>268.5</v>
      </c>
      <c r="K32" s="60">
        <v>324</v>
      </c>
      <c r="L32" s="43"/>
    </row>
    <row r="33" spans="1:12" ht="15" x14ac:dyDescent="0.25">
      <c r="A33" s="15"/>
      <c r="B33" s="16"/>
      <c r="C33" s="11"/>
      <c r="D33" s="7" t="s">
        <v>28</v>
      </c>
      <c r="E33" s="55" t="s">
        <v>78</v>
      </c>
      <c r="F33" s="57">
        <v>150</v>
      </c>
      <c r="G33" s="57">
        <v>3.24</v>
      </c>
      <c r="H33" s="57">
        <v>8.6300000000000008</v>
      </c>
      <c r="I33" s="59">
        <v>20.91</v>
      </c>
      <c r="J33" s="57">
        <v>158.80000000000001</v>
      </c>
      <c r="K33" s="60">
        <v>312.7</v>
      </c>
      <c r="L33" s="43"/>
    </row>
    <row r="34" spans="1:12" ht="15" x14ac:dyDescent="0.25">
      <c r="A34" s="15"/>
      <c r="B34" s="16"/>
      <c r="C34" s="11"/>
      <c r="D34" s="7" t="s">
        <v>29</v>
      </c>
      <c r="E34" s="55" t="s">
        <v>50</v>
      </c>
      <c r="F34" s="57">
        <v>200</v>
      </c>
      <c r="G34" s="57">
        <v>0.7</v>
      </c>
      <c r="H34" s="57">
        <v>0.09</v>
      </c>
      <c r="I34" s="59">
        <v>30</v>
      </c>
      <c r="J34" s="57">
        <v>122.2</v>
      </c>
      <c r="K34" s="60">
        <v>348</v>
      </c>
      <c r="L34" s="43"/>
    </row>
    <row r="35" spans="1:12" ht="15" x14ac:dyDescent="0.25">
      <c r="A35" s="15"/>
      <c r="B35" s="16"/>
      <c r="C35" s="11"/>
      <c r="D35" s="7" t="s">
        <v>30</v>
      </c>
      <c r="E35" s="55" t="s">
        <v>61</v>
      </c>
      <c r="F35" s="57">
        <v>30</v>
      </c>
      <c r="G35" s="57">
        <v>2.2799999999999998</v>
      </c>
      <c r="H35" s="57">
        <v>0.24</v>
      </c>
      <c r="I35" s="59">
        <v>14.76</v>
      </c>
      <c r="J35" s="57">
        <v>70.5</v>
      </c>
      <c r="K35" s="60">
        <v>108</v>
      </c>
      <c r="L35" s="43"/>
    </row>
    <row r="36" spans="1:12" ht="15" x14ac:dyDescent="0.25">
      <c r="A36" s="15"/>
      <c r="B36" s="16"/>
      <c r="C36" s="11"/>
      <c r="D36" s="7" t="s">
        <v>31</v>
      </c>
      <c r="E36" s="55" t="s">
        <v>62</v>
      </c>
      <c r="F36" s="57">
        <v>30</v>
      </c>
      <c r="G36" s="57">
        <v>1.98</v>
      </c>
      <c r="H36" s="57">
        <v>0.36</v>
      </c>
      <c r="I36" s="59">
        <v>10.02</v>
      </c>
      <c r="J36" s="57">
        <v>52.2</v>
      </c>
      <c r="K36" s="60">
        <v>109</v>
      </c>
      <c r="L36" s="43"/>
    </row>
    <row r="37" spans="1:12" ht="15" x14ac:dyDescent="0.25">
      <c r="A37" s="15"/>
      <c r="B37" s="16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5"/>
      <c r="B38" s="16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7"/>
      <c r="B39" s="18"/>
      <c r="C39" s="8"/>
      <c r="D39" s="19" t="s">
        <v>33</v>
      </c>
      <c r="E39" s="9"/>
      <c r="F39" s="20">
        <f>SUM(F30:F38)</f>
        <v>730</v>
      </c>
      <c r="G39" s="20">
        <f t="shared" ref="G39" si="2">SUM(G30:G38)</f>
        <v>26</v>
      </c>
      <c r="H39" s="20">
        <f t="shared" ref="H39" si="3">SUM(H30:H38)</f>
        <v>24.82</v>
      </c>
      <c r="I39" s="20">
        <f t="shared" ref="I39" si="4">SUM(I30:I38)</f>
        <v>118.09</v>
      </c>
      <c r="J39" s="20">
        <f t="shared" ref="J39" si="5">SUM(J30:J38)</f>
        <v>842.50000000000011</v>
      </c>
      <c r="K39" s="26"/>
      <c r="L39" s="20">
        <f ca="1">SUM(L36:L39)</f>
        <v>0</v>
      </c>
    </row>
    <row r="40" spans="1:12" ht="15.75" customHeight="1" thickBot="1" x14ac:dyDescent="0.25">
      <c r="A40" s="35">
        <f>A24</f>
        <v>1</v>
      </c>
      <c r="B40" s="35">
        <f>B24</f>
        <v>2</v>
      </c>
      <c r="C40" s="68" t="s">
        <v>4</v>
      </c>
      <c r="D40" s="69"/>
      <c r="E40" s="32"/>
      <c r="F40" s="33">
        <f>F29+F39</f>
        <v>1300</v>
      </c>
      <c r="G40" s="33">
        <f>G29+G39</f>
        <v>44.239999999999995</v>
      </c>
      <c r="H40" s="33">
        <f t="shared" ref="H40:J40" si="6">H29+H39</f>
        <v>43.64</v>
      </c>
      <c r="I40" s="33">
        <f t="shared" si="6"/>
        <v>196.74</v>
      </c>
      <c r="J40" s="33">
        <f t="shared" si="6"/>
        <v>1419.7000000000003</v>
      </c>
      <c r="K40" s="34"/>
      <c r="L40" s="33">
        <f ca="1">L29+#REF!+L39+#REF!+#REF!+#REF!</f>
        <v>0</v>
      </c>
    </row>
    <row r="41" spans="1:12" ht="15" x14ac:dyDescent="0.25">
      <c r="A41" s="21">
        <v>1</v>
      </c>
      <c r="B41" s="22">
        <v>3</v>
      </c>
      <c r="C41" s="23" t="s">
        <v>19</v>
      </c>
      <c r="D41" s="5" t="s">
        <v>20</v>
      </c>
      <c r="E41" s="54" t="s">
        <v>57</v>
      </c>
      <c r="F41" s="56">
        <v>200</v>
      </c>
      <c r="G41" s="56">
        <v>10.6</v>
      </c>
      <c r="H41" s="56">
        <v>14.2</v>
      </c>
      <c r="I41" s="58">
        <v>28.6</v>
      </c>
      <c r="J41" s="56">
        <v>248</v>
      </c>
      <c r="K41" s="64">
        <v>223</v>
      </c>
      <c r="L41" s="41"/>
    </row>
    <row r="42" spans="1:12" ht="15" x14ac:dyDescent="0.25">
      <c r="A42" s="24"/>
      <c r="B42" s="16"/>
      <c r="C42" s="11"/>
      <c r="D42" s="7" t="s">
        <v>21</v>
      </c>
      <c r="E42" s="55" t="s">
        <v>41</v>
      </c>
      <c r="F42" s="57">
        <v>200</v>
      </c>
      <c r="G42" s="57">
        <v>7.0000000000000007E-2</v>
      </c>
      <c r="H42" s="57">
        <v>0.02</v>
      </c>
      <c r="I42" s="59">
        <v>15</v>
      </c>
      <c r="J42" s="57">
        <v>60</v>
      </c>
      <c r="K42" s="60">
        <v>376</v>
      </c>
      <c r="L42" s="43"/>
    </row>
    <row r="43" spans="1:12" ht="15" x14ac:dyDescent="0.25">
      <c r="A43" s="24"/>
      <c r="B43" s="16"/>
      <c r="C43" s="11"/>
      <c r="D43" s="12" t="s">
        <v>32</v>
      </c>
      <c r="E43" s="55" t="s">
        <v>42</v>
      </c>
      <c r="F43" s="57">
        <v>100</v>
      </c>
      <c r="G43" s="57">
        <v>7.8</v>
      </c>
      <c r="H43" s="57">
        <v>4.72</v>
      </c>
      <c r="I43" s="59">
        <v>37.1</v>
      </c>
      <c r="J43" s="57">
        <v>262</v>
      </c>
      <c r="K43" s="60">
        <v>421</v>
      </c>
      <c r="L43" s="43"/>
    </row>
    <row r="44" spans="1:12" ht="15" x14ac:dyDescent="0.25">
      <c r="A44" s="24"/>
      <c r="B44" s="16"/>
      <c r="C44" s="11"/>
      <c r="D44" s="7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4"/>
      <c r="B45" s="16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5"/>
      <c r="B47" s="18"/>
      <c r="C47" s="8"/>
      <c r="D47" s="19" t="s">
        <v>33</v>
      </c>
      <c r="E47" s="9"/>
      <c r="F47" s="20">
        <f>SUM(F41:F46)</f>
        <v>500</v>
      </c>
      <c r="G47" s="20">
        <f>SUM(G41:G46)</f>
        <v>18.47</v>
      </c>
      <c r="H47" s="20">
        <f>SUM(H41:H46)</f>
        <v>18.939999999999998</v>
      </c>
      <c r="I47" s="20">
        <f>SUM(I41:I46)</f>
        <v>80.7</v>
      </c>
      <c r="J47" s="20">
        <f>SUM(J41:J46)</f>
        <v>570</v>
      </c>
      <c r="K47" s="26"/>
      <c r="L47" s="20"/>
    </row>
    <row r="48" spans="1:12" ht="15" x14ac:dyDescent="0.25">
      <c r="A48" s="27">
        <f>A41</f>
        <v>1</v>
      </c>
      <c r="B48" s="14">
        <f>B41</f>
        <v>3</v>
      </c>
      <c r="C48" s="10" t="s">
        <v>24</v>
      </c>
      <c r="D48" s="7" t="s">
        <v>25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6"/>
      <c r="C49" s="11"/>
      <c r="D49" s="7" t="s">
        <v>26</v>
      </c>
      <c r="E49" s="55" t="s">
        <v>58</v>
      </c>
      <c r="F49" s="57">
        <v>220</v>
      </c>
      <c r="G49" s="57">
        <v>5.34</v>
      </c>
      <c r="H49" s="57">
        <v>8.1</v>
      </c>
      <c r="I49" s="59">
        <v>17.32</v>
      </c>
      <c r="J49" s="57">
        <v>132.25</v>
      </c>
      <c r="K49" s="60">
        <v>92</v>
      </c>
      <c r="L49" s="43"/>
    </row>
    <row r="50" spans="1:12" ht="15" x14ac:dyDescent="0.25">
      <c r="A50" s="24"/>
      <c r="B50" s="16"/>
      <c r="C50" s="11"/>
      <c r="D50" s="7" t="s">
        <v>27</v>
      </c>
      <c r="E50" s="55" t="s">
        <v>59</v>
      </c>
      <c r="F50" s="57">
        <v>90</v>
      </c>
      <c r="G50" s="57">
        <v>14.4</v>
      </c>
      <c r="H50" s="57">
        <v>10.71</v>
      </c>
      <c r="I50" s="59">
        <v>17.600000000000001</v>
      </c>
      <c r="J50" s="57">
        <v>225.9</v>
      </c>
      <c r="K50" s="60" t="s">
        <v>51</v>
      </c>
      <c r="L50" s="43"/>
    </row>
    <row r="51" spans="1:12" ht="15" x14ac:dyDescent="0.25">
      <c r="A51" s="24"/>
      <c r="B51" s="16"/>
      <c r="C51" s="11"/>
      <c r="D51" s="7" t="s">
        <v>28</v>
      </c>
      <c r="E51" s="55" t="s">
        <v>60</v>
      </c>
      <c r="F51" s="57">
        <v>150</v>
      </c>
      <c r="G51" s="57">
        <v>3.6</v>
      </c>
      <c r="H51" s="57">
        <v>7.05</v>
      </c>
      <c r="I51" s="59">
        <v>32.4</v>
      </c>
      <c r="J51" s="57">
        <v>213.08</v>
      </c>
      <c r="K51" s="60">
        <v>304.46300000000002</v>
      </c>
      <c r="L51" s="43"/>
    </row>
    <row r="52" spans="1:12" ht="15" x14ac:dyDescent="0.25">
      <c r="A52" s="24"/>
      <c r="B52" s="16"/>
      <c r="C52" s="11"/>
      <c r="D52" s="7" t="s">
        <v>29</v>
      </c>
      <c r="E52" s="55" t="s">
        <v>52</v>
      </c>
      <c r="F52" s="57">
        <v>200</v>
      </c>
      <c r="G52" s="57">
        <v>0</v>
      </c>
      <c r="H52" s="57">
        <v>0</v>
      </c>
      <c r="I52" s="59">
        <v>29</v>
      </c>
      <c r="J52" s="57">
        <v>80</v>
      </c>
      <c r="K52" s="60">
        <v>507</v>
      </c>
      <c r="L52" s="43"/>
    </row>
    <row r="53" spans="1:12" ht="15" x14ac:dyDescent="0.25">
      <c r="A53" s="24"/>
      <c r="B53" s="16"/>
      <c r="C53" s="11"/>
      <c r="D53" s="7" t="s">
        <v>30</v>
      </c>
      <c r="E53" s="55" t="s">
        <v>61</v>
      </c>
      <c r="F53" s="57">
        <v>30</v>
      </c>
      <c r="G53" s="57">
        <v>2.2799999999999998</v>
      </c>
      <c r="H53" s="57">
        <v>0.24</v>
      </c>
      <c r="I53" s="59">
        <v>14.76</v>
      </c>
      <c r="J53" s="57">
        <v>70.5</v>
      </c>
      <c r="K53" s="60">
        <v>108</v>
      </c>
      <c r="L53" s="43"/>
    </row>
    <row r="54" spans="1:12" ht="15" x14ac:dyDescent="0.25">
      <c r="A54" s="24"/>
      <c r="B54" s="16"/>
      <c r="C54" s="11"/>
      <c r="D54" s="7" t="s">
        <v>31</v>
      </c>
      <c r="E54" s="55" t="s">
        <v>62</v>
      </c>
      <c r="F54" s="57">
        <v>30</v>
      </c>
      <c r="G54" s="57">
        <v>1.98</v>
      </c>
      <c r="H54" s="57">
        <v>0.36</v>
      </c>
      <c r="I54" s="59">
        <v>10.02</v>
      </c>
      <c r="J54" s="57">
        <v>52.2</v>
      </c>
      <c r="K54" s="60">
        <v>109</v>
      </c>
      <c r="L54" s="43"/>
    </row>
    <row r="55" spans="1:12" ht="15" x14ac:dyDescent="0.25">
      <c r="A55" s="24"/>
      <c r="B55" s="16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4"/>
      <c r="B56" s="16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5"/>
      <c r="B57" s="18"/>
      <c r="C57" s="8"/>
      <c r="D57" s="19" t="s">
        <v>33</v>
      </c>
      <c r="E57" s="9"/>
      <c r="F57" s="20">
        <f>SUM(F48:F56)</f>
        <v>720</v>
      </c>
      <c r="G57" s="20">
        <f t="shared" ref="G57" si="7">SUM(G48:G56)</f>
        <v>27.600000000000005</v>
      </c>
      <c r="H57" s="20">
        <f t="shared" ref="H57" si="8">SUM(H48:H56)</f>
        <v>26.46</v>
      </c>
      <c r="I57" s="20">
        <f t="shared" ref="I57" si="9">SUM(I48:I56)</f>
        <v>121.1</v>
      </c>
      <c r="J57" s="20">
        <f t="shared" ref="J57" si="10">SUM(J48:J56)</f>
        <v>773.93000000000006</v>
      </c>
      <c r="K57" s="26"/>
      <c r="L57" s="20">
        <f ca="1">SUM(L54:L57)</f>
        <v>0</v>
      </c>
    </row>
    <row r="58" spans="1:12" ht="15.75" customHeight="1" thickBot="1" x14ac:dyDescent="0.25">
      <c r="A58" s="30">
        <f>A41</f>
        <v>1</v>
      </c>
      <c r="B58" s="31">
        <f>B41</f>
        <v>3</v>
      </c>
      <c r="C58" s="68" t="s">
        <v>4</v>
      </c>
      <c r="D58" s="69"/>
      <c r="E58" s="32"/>
      <c r="F58" s="33">
        <f>F47+F57</f>
        <v>1220</v>
      </c>
      <c r="G58" s="33">
        <f t="shared" ref="G58:J58" si="11">G47+G57</f>
        <v>46.070000000000007</v>
      </c>
      <c r="H58" s="33">
        <f t="shared" si="11"/>
        <v>45.4</v>
      </c>
      <c r="I58" s="33">
        <f t="shared" si="11"/>
        <v>201.8</v>
      </c>
      <c r="J58" s="33">
        <f t="shared" si="11"/>
        <v>1343.93</v>
      </c>
      <c r="K58" s="34"/>
      <c r="L58" s="33">
        <f ca="1">L47+#REF!+L57+#REF!+#REF!+#REF!</f>
        <v>0</v>
      </c>
    </row>
    <row r="59" spans="1:12" ht="15" x14ac:dyDescent="0.25">
      <c r="A59" s="21">
        <v>1</v>
      </c>
      <c r="B59" s="22">
        <v>4</v>
      </c>
      <c r="C59" s="23" t="s">
        <v>19</v>
      </c>
      <c r="D59" s="5" t="s">
        <v>20</v>
      </c>
      <c r="E59" s="54" t="s">
        <v>68</v>
      </c>
      <c r="F59" s="56">
        <v>210</v>
      </c>
      <c r="G59" s="56">
        <v>7.1</v>
      </c>
      <c r="H59" s="56">
        <v>7.8</v>
      </c>
      <c r="I59" s="58">
        <v>28</v>
      </c>
      <c r="J59" s="56">
        <v>264</v>
      </c>
      <c r="K59" s="64">
        <v>174</v>
      </c>
      <c r="L59" s="41"/>
    </row>
    <row r="60" spans="1:12" ht="15" x14ac:dyDescent="0.25">
      <c r="A60" s="24"/>
      <c r="B60" s="16"/>
      <c r="C60" s="11"/>
      <c r="D60" s="7" t="s">
        <v>21</v>
      </c>
      <c r="E60" s="55" t="s">
        <v>40</v>
      </c>
      <c r="F60" s="57">
        <v>200</v>
      </c>
      <c r="G60" s="57">
        <v>5.2</v>
      </c>
      <c r="H60" s="57">
        <v>2.68</v>
      </c>
      <c r="I60" s="59">
        <v>15.9</v>
      </c>
      <c r="J60" s="57">
        <v>100.6</v>
      </c>
      <c r="K60" s="60">
        <v>379</v>
      </c>
      <c r="L60" s="43"/>
    </row>
    <row r="61" spans="1:12" ht="15" x14ac:dyDescent="0.25">
      <c r="A61" s="24"/>
      <c r="B61" s="16"/>
      <c r="C61" s="11"/>
      <c r="D61" s="7" t="s">
        <v>22</v>
      </c>
      <c r="E61" s="55" t="s">
        <v>48</v>
      </c>
      <c r="F61" s="57">
        <v>85</v>
      </c>
      <c r="G61" s="57">
        <v>6.2</v>
      </c>
      <c r="H61" s="57">
        <v>8.3000000000000007</v>
      </c>
      <c r="I61" s="59">
        <v>21.9</v>
      </c>
      <c r="J61" s="57">
        <v>140</v>
      </c>
      <c r="K61" s="60">
        <v>26</v>
      </c>
      <c r="L61" s="43"/>
    </row>
    <row r="62" spans="1:12" ht="15.75" thickBot="1" x14ac:dyDescent="0.3">
      <c r="A62" s="24"/>
      <c r="B62" s="16"/>
      <c r="C62" s="11"/>
      <c r="D62" s="7" t="s">
        <v>23</v>
      </c>
      <c r="E62" s="61" t="s">
        <v>49</v>
      </c>
      <c r="F62" s="62">
        <v>100</v>
      </c>
      <c r="G62" s="62">
        <v>0.4</v>
      </c>
      <c r="H62" s="62">
        <v>0.4</v>
      </c>
      <c r="I62" s="63">
        <v>9.8000000000000007</v>
      </c>
      <c r="J62" s="62">
        <v>47</v>
      </c>
      <c r="K62" s="65">
        <v>338</v>
      </c>
      <c r="L62" s="43"/>
    </row>
    <row r="63" spans="1:12" ht="15" x14ac:dyDescent="0.25">
      <c r="A63" s="24"/>
      <c r="B63" s="16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6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5"/>
      <c r="B65" s="18"/>
      <c r="C65" s="8"/>
      <c r="D65" s="19" t="s">
        <v>33</v>
      </c>
      <c r="E65" s="9"/>
      <c r="F65" s="20">
        <f>SUM(F59:F64)</f>
        <v>595</v>
      </c>
      <c r="G65" s="20">
        <f>SUM(G59:G64)</f>
        <v>18.899999999999999</v>
      </c>
      <c r="H65" s="20">
        <f>SUM(H59:H64)</f>
        <v>19.18</v>
      </c>
      <c r="I65" s="20">
        <f>SUM(I59:I64)</f>
        <v>75.599999999999994</v>
      </c>
      <c r="J65" s="20">
        <f>SUM(J59:J64)</f>
        <v>551.6</v>
      </c>
      <c r="K65" s="26"/>
      <c r="L65" s="20">
        <f>SUM(L59:L64)</f>
        <v>0</v>
      </c>
    </row>
    <row r="66" spans="1:12" ht="15" x14ac:dyDescent="0.25">
      <c r="A66" s="27">
        <f>A59</f>
        <v>1</v>
      </c>
      <c r="B66" s="14">
        <f>B59</f>
        <v>4</v>
      </c>
      <c r="C66" s="10" t="s">
        <v>24</v>
      </c>
      <c r="D66" s="8" t="s">
        <v>25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6"/>
      <c r="C67" s="11"/>
      <c r="D67" s="7" t="s">
        <v>26</v>
      </c>
      <c r="E67" s="55" t="s">
        <v>65</v>
      </c>
      <c r="F67" s="57">
        <v>220</v>
      </c>
      <c r="G67" s="57">
        <v>7.2</v>
      </c>
      <c r="H67" s="57">
        <v>9.02</v>
      </c>
      <c r="I67" s="59">
        <v>38.119999999999997</v>
      </c>
      <c r="J67" s="57">
        <v>272</v>
      </c>
      <c r="K67" s="60">
        <v>102</v>
      </c>
      <c r="L67" s="43"/>
    </row>
    <row r="68" spans="1:12" ht="15" x14ac:dyDescent="0.25">
      <c r="A68" s="24"/>
      <c r="B68" s="16"/>
      <c r="C68" s="11"/>
      <c r="D68" s="7" t="s">
        <v>27</v>
      </c>
      <c r="E68" s="55" t="s">
        <v>66</v>
      </c>
      <c r="F68" s="57">
        <v>200</v>
      </c>
      <c r="G68" s="57">
        <v>14.5</v>
      </c>
      <c r="H68" s="57">
        <v>17.899999999999999</v>
      </c>
      <c r="I68" s="59">
        <v>35.74</v>
      </c>
      <c r="J68" s="57">
        <v>358.3</v>
      </c>
      <c r="K68" s="60">
        <v>226</v>
      </c>
      <c r="L68" s="43"/>
    </row>
    <row r="69" spans="1:12" ht="15" x14ac:dyDescent="0.25">
      <c r="A69" s="24"/>
      <c r="B69" s="16"/>
      <c r="C69" s="11"/>
      <c r="D69" s="7" t="s">
        <v>63</v>
      </c>
      <c r="E69" s="55" t="s">
        <v>67</v>
      </c>
      <c r="F69" s="57">
        <v>40</v>
      </c>
      <c r="G69" s="57">
        <v>0.6</v>
      </c>
      <c r="H69" s="57">
        <v>0.2</v>
      </c>
      <c r="I69" s="59">
        <v>4.2</v>
      </c>
      <c r="J69" s="57">
        <v>33.6</v>
      </c>
      <c r="K69" s="60">
        <v>75</v>
      </c>
      <c r="L69" s="43"/>
    </row>
    <row r="70" spans="1:12" ht="15" x14ac:dyDescent="0.25">
      <c r="A70" s="24"/>
      <c r="B70" s="16"/>
      <c r="C70" s="11"/>
      <c r="D70" s="7" t="s">
        <v>64</v>
      </c>
      <c r="E70" s="55" t="s">
        <v>53</v>
      </c>
      <c r="F70" s="57">
        <v>200</v>
      </c>
      <c r="G70" s="57">
        <v>1</v>
      </c>
      <c r="H70" s="57">
        <v>0.09</v>
      </c>
      <c r="I70" s="59">
        <v>32</v>
      </c>
      <c r="J70" s="57">
        <v>133</v>
      </c>
      <c r="K70" s="60">
        <v>349</v>
      </c>
      <c r="L70" s="43"/>
    </row>
    <row r="71" spans="1:12" ht="15" x14ac:dyDescent="0.25">
      <c r="A71" s="24"/>
      <c r="B71" s="16"/>
      <c r="C71" s="11"/>
      <c r="D71" s="7" t="s">
        <v>30</v>
      </c>
      <c r="E71" s="55" t="s">
        <v>61</v>
      </c>
      <c r="F71" s="57">
        <v>30</v>
      </c>
      <c r="G71" s="57">
        <v>2.2799999999999998</v>
      </c>
      <c r="H71" s="57">
        <v>0.24</v>
      </c>
      <c r="I71" s="59">
        <v>14.76</v>
      </c>
      <c r="J71" s="57">
        <v>70.5</v>
      </c>
      <c r="K71" s="60">
        <v>108</v>
      </c>
      <c r="L71" s="43"/>
    </row>
    <row r="72" spans="1:12" ht="15" x14ac:dyDescent="0.25">
      <c r="A72" s="24"/>
      <c r="B72" s="16"/>
      <c r="C72" s="11"/>
      <c r="D72" s="7" t="s">
        <v>31</v>
      </c>
      <c r="E72" s="55" t="s">
        <v>62</v>
      </c>
      <c r="F72" s="57">
        <v>30</v>
      </c>
      <c r="G72" s="57">
        <v>1.98</v>
      </c>
      <c r="H72" s="57">
        <v>0.36</v>
      </c>
      <c r="I72" s="59">
        <v>10.02</v>
      </c>
      <c r="J72" s="57">
        <v>52.2</v>
      </c>
      <c r="K72" s="60">
        <v>109</v>
      </c>
      <c r="L72" s="43"/>
    </row>
    <row r="73" spans="1:12" ht="15" x14ac:dyDescent="0.25">
      <c r="A73" s="24"/>
      <c r="B73" s="16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6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5"/>
      <c r="B75" s="18"/>
      <c r="C75" s="8"/>
      <c r="D75" s="19" t="s">
        <v>33</v>
      </c>
      <c r="E75" s="9"/>
      <c r="F75" s="20">
        <f>SUM(F66:F74)</f>
        <v>720</v>
      </c>
      <c r="G75" s="20">
        <f t="shared" ref="G75" si="12">SUM(G66:G74)</f>
        <v>27.560000000000002</v>
      </c>
      <c r="H75" s="20">
        <f t="shared" ref="H75" si="13">SUM(H66:H74)</f>
        <v>27.809999999999995</v>
      </c>
      <c r="I75" s="20">
        <f t="shared" ref="I75" si="14">SUM(I66:I74)</f>
        <v>134.84</v>
      </c>
      <c r="J75" s="20">
        <f t="shared" ref="J75" si="15">SUM(J66:J74)</f>
        <v>919.6</v>
      </c>
      <c r="K75" s="26"/>
      <c r="L75" s="20">
        <f ca="1">SUM(L72:L75)</f>
        <v>0</v>
      </c>
    </row>
    <row r="76" spans="1:12" ht="15.75" customHeight="1" thickBot="1" x14ac:dyDescent="0.25">
      <c r="A76" s="30">
        <f>A59</f>
        <v>1</v>
      </c>
      <c r="B76" s="31">
        <f>B59</f>
        <v>4</v>
      </c>
      <c r="C76" s="68" t="s">
        <v>4</v>
      </c>
      <c r="D76" s="69"/>
      <c r="E76" s="32"/>
      <c r="F76" s="33">
        <f>F65+F75</f>
        <v>1315</v>
      </c>
      <c r="G76" s="33">
        <f t="shared" ref="G76:J76" si="16">G65+G75</f>
        <v>46.46</v>
      </c>
      <c r="H76" s="33">
        <f t="shared" si="16"/>
        <v>46.989999999999995</v>
      </c>
      <c r="I76" s="33">
        <f t="shared" si="16"/>
        <v>210.44</v>
      </c>
      <c r="J76" s="33">
        <f t="shared" si="16"/>
        <v>1471.2</v>
      </c>
      <c r="K76" s="34"/>
      <c r="L76" s="33">
        <f ca="1">L65+#REF!+L75+#REF!+#REF!+#REF!</f>
        <v>0</v>
      </c>
    </row>
    <row r="77" spans="1:12" ht="30" x14ac:dyDescent="0.25">
      <c r="A77" s="21">
        <v>1</v>
      </c>
      <c r="B77" s="22">
        <v>5</v>
      </c>
      <c r="C77" s="23" t="s">
        <v>19</v>
      </c>
      <c r="D77" s="5" t="s">
        <v>20</v>
      </c>
      <c r="E77" s="54" t="s">
        <v>79</v>
      </c>
      <c r="F77" s="56">
        <v>270</v>
      </c>
      <c r="G77" s="56">
        <v>18.36</v>
      </c>
      <c r="H77" s="56">
        <v>19.55</v>
      </c>
      <c r="I77" s="58">
        <v>58.92</v>
      </c>
      <c r="J77" s="56">
        <v>482</v>
      </c>
      <c r="K77" s="64" t="s">
        <v>81</v>
      </c>
      <c r="L77" s="41"/>
    </row>
    <row r="78" spans="1:12" ht="15" x14ac:dyDescent="0.25">
      <c r="A78" s="24"/>
      <c r="B78" s="16"/>
      <c r="C78" s="11"/>
      <c r="D78" s="7" t="s">
        <v>21</v>
      </c>
      <c r="E78" s="55" t="s">
        <v>80</v>
      </c>
      <c r="F78" s="57">
        <v>200</v>
      </c>
      <c r="G78" s="57">
        <v>0.3</v>
      </c>
      <c r="H78" s="57">
        <v>0.6</v>
      </c>
      <c r="I78" s="59">
        <v>10.1</v>
      </c>
      <c r="J78" s="57">
        <v>35</v>
      </c>
      <c r="K78" s="60" t="s">
        <v>82</v>
      </c>
      <c r="L78" s="43"/>
    </row>
    <row r="79" spans="1:12" ht="15" x14ac:dyDescent="0.25">
      <c r="A79" s="24"/>
      <c r="B79" s="16"/>
      <c r="C79" s="11"/>
      <c r="D79" s="7" t="s">
        <v>22</v>
      </c>
      <c r="E79" s="55" t="s">
        <v>61</v>
      </c>
      <c r="F79" s="57">
        <v>30</v>
      </c>
      <c r="G79" s="57">
        <v>2.2799999999999998</v>
      </c>
      <c r="H79" s="57">
        <v>0.24</v>
      </c>
      <c r="I79" s="59">
        <v>14.76</v>
      </c>
      <c r="J79" s="57">
        <v>70.5</v>
      </c>
      <c r="K79" s="60">
        <v>108</v>
      </c>
      <c r="L79" s="43"/>
    </row>
    <row r="80" spans="1:12" ht="15" x14ac:dyDescent="0.25">
      <c r="A80" s="24"/>
      <c r="B80" s="16"/>
      <c r="C80" s="11"/>
      <c r="D80" s="7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6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6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5"/>
      <c r="B83" s="18"/>
      <c r="C83" s="8"/>
      <c r="D83" s="19" t="s">
        <v>33</v>
      </c>
      <c r="E83" s="9"/>
      <c r="F83" s="20">
        <f>SUM(F77:F82)</f>
        <v>500</v>
      </c>
      <c r="G83" s="20">
        <f>SUM(G77:G82)</f>
        <v>20.94</v>
      </c>
      <c r="H83" s="20">
        <f>SUM(H77:H82)</f>
        <v>20.39</v>
      </c>
      <c r="I83" s="20">
        <f>SUM(I77:I82)</f>
        <v>83.78</v>
      </c>
      <c r="J83" s="20">
        <f>SUM(J77:J82)</f>
        <v>587.5</v>
      </c>
      <c r="K83" s="26"/>
      <c r="L83" s="20"/>
    </row>
    <row r="84" spans="1:12" ht="15" x14ac:dyDescent="0.25">
      <c r="A84" s="27">
        <f>A77</f>
        <v>1</v>
      </c>
      <c r="B84" s="14">
        <f>B77</f>
        <v>5</v>
      </c>
      <c r="C84" s="10" t="s">
        <v>24</v>
      </c>
      <c r="D84" s="7" t="s">
        <v>25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6"/>
      <c r="C85" s="11"/>
      <c r="D85" s="7" t="s">
        <v>26</v>
      </c>
      <c r="E85" s="55" t="s">
        <v>83</v>
      </c>
      <c r="F85" s="57">
        <v>220</v>
      </c>
      <c r="G85" s="57">
        <v>4.24</v>
      </c>
      <c r="H85" s="57">
        <v>7.2</v>
      </c>
      <c r="I85" s="59">
        <v>9.65</v>
      </c>
      <c r="J85" s="57">
        <v>117.5</v>
      </c>
      <c r="K85" s="60">
        <v>82</v>
      </c>
      <c r="L85" s="43"/>
    </row>
    <row r="86" spans="1:12" ht="15" x14ac:dyDescent="0.25">
      <c r="A86" s="24"/>
      <c r="B86" s="16"/>
      <c r="C86" s="11"/>
      <c r="D86" s="7" t="s">
        <v>27</v>
      </c>
      <c r="E86" s="55" t="s">
        <v>84</v>
      </c>
      <c r="F86" s="57">
        <v>100</v>
      </c>
      <c r="G86" s="57">
        <v>13</v>
      </c>
      <c r="H86" s="57">
        <v>15.6</v>
      </c>
      <c r="I86" s="59">
        <v>27</v>
      </c>
      <c r="J86" s="57">
        <v>262</v>
      </c>
      <c r="K86" s="60">
        <v>260</v>
      </c>
      <c r="L86" s="43"/>
    </row>
    <row r="87" spans="1:12" ht="15" x14ac:dyDescent="0.25">
      <c r="A87" s="24"/>
      <c r="B87" s="16"/>
      <c r="C87" s="11"/>
      <c r="D87" s="7" t="s">
        <v>28</v>
      </c>
      <c r="E87" s="55" t="s">
        <v>85</v>
      </c>
      <c r="F87" s="57">
        <v>150</v>
      </c>
      <c r="G87" s="57">
        <v>7.2</v>
      </c>
      <c r="H87" s="57">
        <v>6.45</v>
      </c>
      <c r="I87" s="59">
        <v>31.6</v>
      </c>
      <c r="J87" s="57">
        <v>210.2</v>
      </c>
      <c r="K87" s="60">
        <v>302.45</v>
      </c>
      <c r="L87" s="43"/>
    </row>
    <row r="88" spans="1:12" ht="15" x14ac:dyDescent="0.25">
      <c r="A88" s="24"/>
      <c r="B88" s="16"/>
      <c r="C88" s="11"/>
      <c r="D88" s="7" t="s">
        <v>29</v>
      </c>
      <c r="E88" s="55" t="s">
        <v>54</v>
      </c>
      <c r="F88" s="57">
        <v>200</v>
      </c>
      <c r="G88" s="57">
        <v>0</v>
      </c>
      <c r="H88" s="57">
        <v>0</v>
      </c>
      <c r="I88" s="59">
        <v>25</v>
      </c>
      <c r="J88" s="57">
        <v>94</v>
      </c>
      <c r="K88" s="60">
        <v>303</v>
      </c>
      <c r="L88" s="43"/>
    </row>
    <row r="89" spans="1:12" ht="15" x14ac:dyDescent="0.25">
      <c r="A89" s="24"/>
      <c r="B89" s="16"/>
      <c r="C89" s="11"/>
      <c r="D89" s="7" t="s">
        <v>30</v>
      </c>
      <c r="E89" s="55" t="s">
        <v>61</v>
      </c>
      <c r="F89" s="57">
        <v>30</v>
      </c>
      <c r="G89" s="57">
        <v>2.2799999999999998</v>
      </c>
      <c r="H89" s="57">
        <v>0.24</v>
      </c>
      <c r="I89" s="59">
        <v>14.76</v>
      </c>
      <c r="J89" s="57">
        <v>70.5</v>
      </c>
      <c r="K89" s="60">
        <v>108</v>
      </c>
      <c r="L89" s="43"/>
    </row>
    <row r="90" spans="1:12" ht="15" x14ac:dyDescent="0.25">
      <c r="A90" s="24"/>
      <c r="B90" s="16"/>
      <c r="C90" s="11"/>
      <c r="D90" s="7" t="s">
        <v>31</v>
      </c>
      <c r="E90" s="55" t="s">
        <v>62</v>
      </c>
      <c r="F90" s="57">
        <v>30</v>
      </c>
      <c r="G90" s="57">
        <v>1.98</v>
      </c>
      <c r="H90" s="57">
        <v>0.36</v>
      </c>
      <c r="I90" s="59">
        <v>10.02</v>
      </c>
      <c r="J90" s="57">
        <v>52.2</v>
      </c>
      <c r="K90" s="60">
        <v>109</v>
      </c>
      <c r="L90" s="43"/>
    </row>
    <row r="91" spans="1:12" ht="15" x14ac:dyDescent="0.25">
      <c r="A91" s="24"/>
      <c r="B91" s="16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4"/>
      <c r="B92" s="16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5"/>
      <c r="B93" s="18"/>
      <c r="C93" s="8"/>
      <c r="D93" s="19" t="s">
        <v>33</v>
      </c>
      <c r="E93" s="9"/>
      <c r="F93" s="20">
        <f>SUM(F84:F92)</f>
        <v>730</v>
      </c>
      <c r="G93" s="20">
        <f t="shared" ref="G93" si="17">SUM(G84:G92)</f>
        <v>28.700000000000003</v>
      </c>
      <c r="H93" s="20">
        <f t="shared" ref="H93" si="18">SUM(H84:H92)</f>
        <v>29.849999999999998</v>
      </c>
      <c r="I93" s="20">
        <f t="shared" ref="I93" si="19">SUM(I84:I92)</f>
        <v>118.03</v>
      </c>
      <c r="J93" s="20">
        <f t="shared" ref="J93" si="20">SUM(J84:J92)</f>
        <v>806.40000000000009</v>
      </c>
      <c r="K93" s="26"/>
      <c r="L93" s="20">
        <f ca="1">SUM(L90:L93)</f>
        <v>0</v>
      </c>
    </row>
    <row r="94" spans="1:12" ht="15.75" customHeight="1" thickBot="1" x14ac:dyDescent="0.25">
      <c r="A94" s="30">
        <f>A77</f>
        <v>1</v>
      </c>
      <c r="B94" s="31">
        <f>B77</f>
        <v>5</v>
      </c>
      <c r="C94" s="68" t="s">
        <v>4</v>
      </c>
      <c r="D94" s="69"/>
      <c r="E94" s="32"/>
      <c r="F94" s="33">
        <f>F83+F93</f>
        <v>1230</v>
      </c>
      <c r="G94" s="33">
        <f>G83+G93</f>
        <v>49.64</v>
      </c>
      <c r="H94" s="33">
        <f t="shared" ref="H94:J94" si="21">H83+H93</f>
        <v>50.239999999999995</v>
      </c>
      <c r="I94" s="33">
        <f t="shared" si="21"/>
        <v>201.81</v>
      </c>
      <c r="J94" s="33">
        <f t="shared" si="21"/>
        <v>1393.9</v>
      </c>
      <c r="K94" s="34"/>
      <c r="L94" s="33">
        <f ca="1">L83+#REF!+L93+#REF!+#REF!+#REF!</f>
        <v>0</v>
      </c>
    </row>
    <row r="95" spans="1:12" ht="15" x14ac:dyDescent="0.25">
      <c r="A95" s="21">
        <v>2</v>
      </c>
      <c r="B95" s="22">
        <v>1</v>
      </c>
      <c r="C95" s="23" t="s">
        <v>19</v>
      </c>
      <c r="D95" s="5" t="s">
        <v>20</v>
      </c>
      <c r="E95" s="54" t="s">
        <v>86</v>
      </c>
      <c r="F95" s="56">
        <v>200</v>
      </c>
      <c r="G95" s="56">
        <v>12.67</v>
      </c>
      <c r="H95" s="56">
        <v>18.239999999999998</v>
      </c>
      <c r="I95" s="58">
        <v>41.9</v>
      </c>
      <c r="J95" s="56">
        <v>317.64999999999998</v>
      </c>
      <c r="K95" s="64">
        <v>263</v>
      </c>
      <c r="L95" s="41"/>
    </row>
    <row r="96" spans="1:12" ht="15" x14ac:dyDescent="0.25">
      <c r="A96" s="24"/>
      <c r="B96" s="16"/>
      <c r="C96" s="11"/>
      <c r="D96" s="7" t="s">
        <v>21</v>
      </c>
      <c r="E96" s="55" t="s">
        <v>39</v>
      </c>
      <c r="F96" s="57">
        <v>200</v>
      </c>
      <c r="G96" s="57">
        <v>0.53</v>
      </c>
      <c r="H96" s="57">
        <v>0</v>
      </c>
      <c r="I96" s="59">
        <v>9.8699999999999992</v>
      </c>
      <c r="J96" s="57">
        <v>41.6</v>
      </c>
      <c r="K96" s="60">
        <v>377</v>
      </c>
      <c r="L96" s="43"/>
    </row>
    <row r="97" spans="1:12" ht="15" x14ac:dyDescent="0.25">
      <c r="A97" s="24"/>
      <c r="B97" s="16"/>
      <c r="C97" s="11"/>
      <c r="D97" s="7" t="s">
        <v>22</v>
      </c>
      <c r="E97" s="55" t="s">
        <v>61</v>
      </c>
      <c r="F97" s="57">
        <v>30</v>
      </c>
      <c r="G97" s="57">
        <v>2.2799999999999998</v>
      </c>
      <c r="H97" s="57">
        <v>0.24</v>
      </c>
      <c r="I97" s="59">
        <v>14.76</v>
      </c>
      <c r="J97" s="57">
        <v>70.5</v>
      </c>
      <c r="K97" s="60">
        <v>108</v>
      </c>
      <c r="L97" s="43"/>
    </row>
    <row r="98" spans="1:12" ht="15" x14ac:dyDescent="0.25">
      <c r="A98" s="24"/>
      <c r="B98" s="16"/>
      <c r="C98" s="11"/>
      <c r="D98" s="66" t="s">
        <v>87</v>
      </c>
      <c r="E98" s="55" t="s">
        <v>43</v>
      </c>
      <c r="F98" s="57">
        <v>100</v>
      </c>
      <c r="G98" s="57">
        <v>5.0999999999999996</v>
      </c>
      <c r="H98" s="57">
        <v>1.9</v>
      </c>
      <c r="I98" s="59">
        <v>20.8</v>
      </c>
      <c r="J98" s="57">
        <v>86.9</v>
      </c>
      <c r="K98" s="60"/>
      <c r="L98" s="43"/>
    </row>
    <row r="99" spans="1:12" ht="15" x14ac:dyDescent="0.25">
      <c r="A99" s="24"/>
      <c r="B99" s="16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6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5"/>
      <c r="B101" s="18"/>
      <c r="C101" s="8"/>
      <c r="D101" s="19" t="s">
        <v>33</v>
      </c>
      <c r="E101" s="9"/>
      <c r="F101" s="20">
        <f>SUM(F95:F100)</f>
        <v>530</v>
      </c>
      <c r="G101" s="20">
        <f>SUM(G95:G100)</f>
        <v>20.58</v>
      </c>
      <c r="H101" s="20">
        <f>SUM(H95:H100)</f>
        <v>20.379999999999995</v>
      </c>
      <c r="I101" s="20">
        <f>SUM(I95:I100)</f>
        <v>87.33</v>
      </c>
      <c r="J101" s="20">
        <f>SUM(J95:J100)</f>
        <v>516.65</v>
      </c>
      <c r="K101" s="26"/>
      <c r="L101" s="20"/>
    </row>
    <row r="102" spans="1:12" ht="15" x14ac:dyDescent="0.25">
      <c r="A102" s="27">
        <f>A95</f>
        <v>2</v>
      </c>
      <c r="B102" s="14">
        <f>B95</f>
        <v>1</v>
      </c>
      <c r="C102" s="10" t="s">
        <v>24</v>
      </c>
      <c r="D102" s="7" t="s">
        <v>25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6"/>
      <c r="C103" s="11"/>
      <c r="D103" s="7" t="s">
        <v>26</v>
      </c>
      <c r="E103" s="55" t="s">
        <v>55</v>
      </c>
      <c r="F103" s="57">
        <v>210</v>
      </c>
      <c r="G103" s="57">
        <v>5.04</v>
      </c>
      <c r="H103" s="57">
        <v>8.14</v>
      </c>
      <c r="I103" s="59">
        <v>6.72</v>
      </c>
      <c r="J103" s="57">
        <v>179.75</v>
      </c>
      <c r="K103" s="60">
        <v>288</v>
      </c>
      <c r="L103" s="43"/>
    </row>
    <row r="104" spans="1:12" ht="15" x14ac:dyDescent="0.25">
      <c r="A104" s="24"/>
      <c r="B104" s="16"/>
      <c r="C104" s="11"/>
      <c r="D104" s="7" t="s">
        <v>27</v>
      </c>
      <c r="E104" s="55" t="s">
        <v>88</v>
      </c>
      <c r="F104" s="57">
        <v>140</v>
      </c>
      <c r="G104" s="57">
        <v>11.4</v>
      </c>
      <c r="H104" s="57">
        <v>12.9</v>
      </c>
      <c r="I104" s="59">
        <v>29.1</v>
      </c>
      <c r="J104" s="57">
        <v>239.7</v>
      </c>
      <c r="K104" s="60">
        <v>280</v>
      </c>
      <c r="L104" s="43"/>
    </row>
    <row r="105" spans="1:12" ht="15" x14ac:dyDescent="0.25">
      <c r="A105" s="24"/>
      <c r="B105" s="16"/>
      <c r="C105" s="11"/>
      <c r="D105" s="7" t="s">
        <v>28</v>
      </c>
      <c r="E105" s="55" t="s">
        <v>89</v>
      </c>
      <c r="F105" s="57">
        <v>150</v>
      </c>
      <c r="G105" s="57">
        <v>7.2</v>
      </c>
      <c r="H105" s="57">
        <v>6.27</v>
      </c>
      <c r="I105" s="59">
        <v>34.6</v>
      </c>
      <c r="J105" s="57">
        <v>224.2</v>
      </c>
      <c r="K105" s="60">
        <v>302.75</v>
      </c>
      <c r="L105" s="43"/>
    </row>
    <row r="106" spans="1:12" ht="15" x14ac:dyDescent="0.25">
      <c r="A106" s="24"/>
      <c r="B106" s="16"/>
      <c r="C106" s="11"/>
      <c r="D106" s="7" t="s">
        <v>29</v>
      </c>
      <c r="E106" s="55" t="s">
        <v>52</v>
      </c>
      <c r="F106" s="57">
        <v>200</v>
      </c>
      <c r="G106" s="57">
        <v>0</v>
      </c>
      <c r="H106" s="57">
        <v>0</v>
      </c>
      <c r="I106" s="59">
        <v>20.5</v>
      </c>
      <c r="J106" s="57">
        <v>80</v>
      </c>
      <c r="K106" s="60">
        <v>507</v>
      </c>
      <c r="L106" s="43"/>
    </row>
    <row r="107" spans="1:12" ht="15" x14ac:dyDescent="0.25">
      <c r="A107" s="24"/>
      <c r="B107" s="16"/>
      <c r="C107" s="11"/>
      <c r="D107" s="7" t="s">
        <v>30</v>
      </c>
      <c r="E107" s="55" t="s">
        <v>61</v>
      </c>
      <c r="F107" s="57">
        <v>30</v>
      </c>
      <c r="G107" s="57">
        <v>2.2799999999999998</v>
      </c>
      <c r="H107" s="57">
        <v>0.24</v>
      </c>
      <c r="I107" s="59">
        <v>14.76</v>
      </c>
      <c r="J107" s="57">
        <v>70.5</v>
      </c>
      <c r="K107" s="60">
        <v>108</v>
      </c>
      <c r="L107" s="43"/>
    </row>
    <row r="108" spans="1:12" ht="15" x14ac:dyDescent="0.25">
      <c r="A108" s="24"/>
      <c r="B108" s="16"/>
      <c r="C108" s="11"/>
      <c r="D108" s="7" t="s">
        <v>31</v>
      </c>
      <c r="E108" s="55" t="s">
        <v>62</v>
      </c>
      <c r="F108" s="57">
        <v>30</v>
      </c>
      <c r="G108" s="57">
        <v>1.98</v>
      </c>
      <c r="H108" s="57">
        <v>0.36</v>
      </c>
      <c r="I108" s="59">
        <v>10.02</v>
      </c>
      <c r="J108" s="57">
        <v>52.2</v>
      </c>
      <c r="K108" s="60">
        <v>109</v>
      </c>
      <c r="L108" s="43"/>
    </row>
    <row r="109" spans="1:12" ht="15" x14ac:dyDescent="0.25">
      <c r="A109" s="24"/>
      <c r="B109" s="16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6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5"/>
      <c r="B111" s="18"/>
      <c r="C111" s="8"/>
      <c r="D111" s="19" t="s">
        <v>33</v>
      </c>
      <c r="E111" s="9"/>
      <c r="F111" s="20">
        <f>SUM(F102:F110)</f>
        <v>760</v>
      </c>
      <c r="G111" s="20">
        <f t="shared" ref="G111" si="22">SUM(G102:G110)</f>
        <v>27.900000000000002</v>
      </c>
      <c r="H111" s="20">
        <f t="shared" ref="H111" si="23">SUM(H102:H110)</f>
        <v>27.909999999999997</v>
      </c>
      <c r="I111" s="20">
        <f t="shared" ref="I111" si="24">SUM(I102:I110)</f>
        <v>115.7</v>
      </c>
      <c r="J111" s="20">
        <f t="shared" ref="J111" si="25">SUM(J102:J110)</f>
        <v>846.35</v>
      </c>
      <c r="K111" s="26"/>
      <c r="L111" s="20">
        <f ca="1">SUM(L108:L111)</f>
        <v>0</v>
      </c>
    </row>
    <row r="112" spans="1:12" ht="15.75" customHeight="1" thickBot="1" x14ac:dyDescent="0.25">
      <c r="A112" s="30">
        <f>A95</f>
        <v>2</v>
      </c>
      <c r="B112" s="31">
        <f>B95</f>
        <v>1</v>
      </c>
      <c r="C112" s="68" t="s">
        <v>4</v>
      </c>
      <c r="D112" s="69"/>
      <c r="E112" s="32"/>
      <c r="F112" s="33">
        <f>F101+F111</f>
        <v>1290</v>
      </c>
      <c r="G112" s="33">
        <f>G101+G111</f>
        <v>48.480000000000004</v>
      </c>
      <c r="H112" s="33">
        <f t="shared" ref="H112:J112" si="26">H101+H111</f>
        <v>48.289999999999992</v>
      </c>
      <c r="I112" s="33">
        <f t="shared" si="26"/>
        <v>203.03</v>
      </c>
      <c r="J112" s="33">
        <f t="shared" si="26"/>
        <v>1363</v>
      </c>
      <c r="K112" s="34"/>
      <c r="L112" s="33">
        <f ca="1">L101+#REF!+L111+#REF!+#REF!+#REF!</f>
        <v>0</v>
      </c>
    </row>
    <row r="113" spans="1:12" ht="15" x14ac:dyDescent="0.25">
      <c r="A113" s="15">
        <v>2</v>
      </c>
      <c r="B113" s="16">
        <v>2</v>
      </c>
      <c r="C113" s="23" t="s">
        <v>19</v>
      </c>
      <c r="D113" s="5" t="s">
        <v>20</v>
      </c>
      <c r="E113" s="54" t="s">
        <v>90</v>
      </c>
      <c r="F113" s="56">
        <v>200</v>
      </c>
      <c r="G113" s="56">
        <v>14.22</v>
      </c>
      <c r="H113" s="56">
        <v>14.4</v>
      </c>
      <c r="I113" s="58">
        <v>6.9</v>
      </c>
      <c r="J113" s="56">
        <v>279.10000000000002</v>
      </c>
      <c r="K113" s="64">
        <v>210.46299999999999</v>
      </c>
      <c r="L113" s="41"/>
    </row>
    <row r="114" spans="1:12" ht="15" x14ac:dyDescent="0.25">
      <c r="A114" s="15"/>
      <c r="B114" s="16"/>
      <c r="C114" s="11"/>
      <c r="D114" s="7" t="s">
        <v>21</v>
      </c>
      <c r="E114" s="55" t="s">
        <v>41</v>
      </c>
      <c r="F114" s="57">
        <v>200</v>
      </c>
      <c r="G114" s="57">
        <v>7.0000000000000007E-2</v>
      </c>
      <c r="H114" s="57">
        <v>0.02</v>
      </c>
      <c r="I114" s="59">
        <v>15</v>
      </c>
      <c r="J114" s="57">
        <v>60</v>
      </c>
      <c r="K114" s="60">
        <v>376</v>
      </c>
      <c r="L114" s="43"/>
    </row>
    <row r="115" spans="1:12" ht="15" x14ac:dyDescent="0.25">
      <c r="A115" s="15"/>
      <c r="B115" s="16"/>
      <c r="C115" s="11"/>
      <c r="D115" s="7" t="s">
        <v>22</v>
      </c>
      <c r="E115" s="55" t="s">
        <v>61</v>
      </c>
      <c r="F115" s="57">
        <v>30</v>
      </c>
      <c r="G115" s="57">
        <v>2.2799999999999998</v>
      </c>
      <c r="H115" s="57">
        <v>0.24</v>
      </c>
      <c r="I115" s="59">
        <v>14.76</v>
      </c>
      <c r="J115" s="57">
        <v>70.5</v>
      </c>
      <c r="K115" s="60">
        <v>108</v>
      </c>
      <c r="L115" s="43"/>
    </row>
    <row r="116" spans="1:12" ht="15" x14ac:dyDescent="0.25">
      <c r="A116" s="15"/>
      <c r="B116" s="16"/>
      <c r="C116" s="11"/>
      <c r="D116" s="12" t="s">
        <v>32</v>
      </c>
      <c r="E116" s="55" t="s">
        <v>44</v>
      </c>
      <c r="F116" s="57">
        <v>70</v>
      </c>
      <c r="G116" s="57">
        <v>1.75</v>
      </c>
      <c r="H116" s="57">
        <v>3.45</v>
      </c>
      <c r="I116" s="59">
        <v>37.299999999999997</v>
      </c>
      <c r="J116" s="57">
        <v>148</v>
      </c>
      <c r="K116" s="60">
        <v>415</v>
      </c>
      <c r="L116" s="43"/>
    </row>
    <row r="117" spans="1:12" ht="15" x14ac:dyDescent="0.25">
      <c r="A117" s="15"/>
      <c r="B117" s="16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15"/>
      <c r="B118" s="16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7"/>
      <c r="B119" s="18"/>
      <c r="C119" s="8"/>
      <c r="D119" s="19" t="s">
        <v>33</v>
      </c>
      <c r="E119" s="9"/>
      <c r="F119" s="20">
        <f>SUM(F113:F118)</f>
        <v>500</v>
      </c>
      <c r="G119" s="20">
        <f>SUM(G113:G118)</f>
        <v>18.32</v>
      </c>
      <c r="H119" s="20">
        <f>SUM(H113:H118)</f>
        <v>18.11</v>
      </c>
      <c r="I119" s="20">
        <f>SUM(I113:I118)</f>
        <v>73.959999999999994</v>
      </c>
      <c r="J119" s="20">
        <f>SUM(J113:J118)</f>
        <v>557.6</v>
      </c>
      <c r="K119" s="26"/>
      <c r="L119" s="20"/>
    </row>
    <row r="120" spans="1:12" ht="15" x14ac:dyDescent="0.25">
      <c r="A120" s="14">
        <f>A113</f>
        <v>2</v>
      </c>
      <c r="B120" s="14">
        <f>B113</f>
        <v>2</v>
      </c>
      <c r="C120" s="10" t="s">
        <v>24</v>
      </c>
      <c r="D120" s="7" t="s">
        <v>25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5"/>
      <c r="B121" s="16"/>
      <c r="C121" s="11"/>
      <c r="D121" s="7" t="s">
        <v>26</v>
      </c>
      <c r="E121" s="55" t="s">
        <v>91</v>
      </c>
      <c r="F121" s="57">
        <v>220</v>
      </c>
      <c r="G121" s="57">
        <v>5.44</v>
      </c>
      <c r="H121" s="57">
        <v>7.3</v>
      </c>
      <c r="I121" s="59">
        <v>23.28</v>
      </c>
      <c r="J121" s="57">
        <v>215.57</v>
      </c>
      <c r="K121" s="60">
        <v>96</v>
      </c>
      <c r="L121" s="43"/>
    </row>
    <row r="122" spans="1:12" ht="15" x14ac:dyDescent="0.25">
      <c r="A122" s="15"/>
      <c r="B122" s="16"/>
      <c r="C122" s="11"/>
      <c r="D122" s="7" t="s">
        <v>27</v>
      </c>
      <c r="E122" s="55" t="s">
        <v>92</v>
      </c>
      <c r="F122" s="57">
        <v>90</v>
      </c>
      <c r="G122" s="57">
        <v>13.32</v>
      </c>
      <c r="H122" s="57">
        <v>9.6300000000000008</v>
      </c>
      <c r="I122" s="59">
        <v>23.4</v>
      </c>
      <c r="J122" s="57">
        <v>234.4</v>
      </c>
      <c r="K122" s="60">
        <v>268</v>
      </c>
      <c r="L122" s="43"/>
    </row>
    <row r="123" spans="1:12" ht="15" x14ac:dyDescent="0.25">
      <c r="A123" s="15"/>
      <c r="B123" s="16"/>
      <c r="C123" s="11"/>
      <c r="D123" s="7" t="s">
        <v>28</v>
      </c>
      <c r="E123" s="55" t="s">
        <v>93</v>
      </c>
      <c r="F123" s="57">
        <v>150</v>
      </c>
      <c r="G123" s="57">
        <v>3.75</v>
      </c>
      <c r="H123" s="57">
        <v>9.07</v>
      </c>
      <c r="I123" s="59">
        <v>23.25</v>
      </c>
      <c r="J123" s="57">
        <v>168.65</v>
      </c>
      <c r="K123" s="60">
        <v>312.32100000000003</v>
      </c>
      <c r="L123" s="43"/>
    </row>
    <row r="124" spans="1:12" ht="15" x14ac:dyDescent="0.25">
      <c r="A124" s="15"/>
      <c r="B124" s="16"/>
      <c r="C124" s="11"/>
      <c r="D124" s="7" t="s">
        <v>29</v>
      </c>
      <c r="E124" s="55" t="s">
        <v>54</v>
      </c>
      <c r="F124" s="57">
        <v>200</v>
      </c>
      <c r="G124" s="57">
        <v>0</v>
      </c>
      <c r="H124" s="57">
        <v>0</v>
      </c>
      <c r="I124" s="59">
        <v>25</v>
      </c>
      <c r="J124" s="57">
        <v>94</v>
      </c>
      <c r="K124" s="60">
        <v>303</v>
      </c>
      <c r="L124" s="43"/>
    </row>
    <row r="125" spans="1:12" ht="15" x14ac:dyDescent="0.25">
      <c r="A125" s="15"/>
      <c r="B125" s="16"/>
      <c r="C125" s="11"/>
      <c r="D125" s="7" t="s">
        <v>30</v>
      </c>
      <c r="E125" s="55" t="s">
        <v>61</v>
      </c>
      <c r="F125" s="57">
        <v>30</v>
      </c>
      <c r="G125" s="57">
        <v>2.2799999999999998</v>
      </c>
      <c r="H125" s="57">
        <v>0.24</v>
      </c>
      <c r="I125" s="59">
        <v>14.76</v>
      </c>
      <c r="J125" s="57">
        <v>70.5</v>
      </c>
      <c r="K125" s="60">
        <v>108</v>
      </c>
      <c r="L125" s="43"/>
    </row>
    <row r="126" spans="1:12" ht="15" x14ac:dyDescent="0.25">
      <c r="A126" s="15"/>
      <c r="B126" s="16"/>
      <c r="C126" s="11"/>
      <c r="D126" s="7" t="s">
        <v>31</v>
      </c>
      <c r="E126" s="55" t="s">
        <v>62</v>
      </c>
      <c r="F126" s="57">
        <v>30</v>
      </c>
      <c r="G126" s="57">
        <v>1.98</v>
      </c>
      <c r="H126" s="57">
        <v>0.36</v>
      </c>
      <c r="I126" s="59">
        <v>10.02</v>
      </c>
      <c r="J126" s="57">
        <v>52.2</v>
      </c>
      <c r="K126" s="60">
        <v>109</v>
      </c>
      <c r="L126" s="43"/>
    </row>
    <row r="127" spans="1:12" ht="15" x14ac:dyDescent="0.25">
      <c r="A127" s="15"/>
      <c r="B127" s="16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5"/>
      <c r="B128" s="16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7"/>
      <c r="B129" s="18"/>
      <c r="C129" s="8"/>
      <c r="D129" s="19" t="s">
        <v>33</v>
      </c>
      <c r="E129" s="9"/>
      <c r="F129" s="20">
        <f>SUM(F120:F128)</f>
        <v>720</v>
      </c>
      <c r="G129" s="20">
        <f t="shared" ref="G129" si="27">SUM(G120:G128)</f>
        <v>26.770000000000003</v>
      </c>
      <c r="H129" s="20">
        <f t="shared" ref="H129" si="28">SUM(H120:H128)</f>
        <v>26.599999999999998</v>
      </c>
      <c r="I129" s="20">
        <f t="shared" ref="I129" si="29">SUM(I120:I128)</f>
        <v>119.71000000000001</v>
      </c>
      <c r="J129" s="20">
        <f t="shared" ref="J129" si="30">SUM(J120:J128)</f>
        <v>835.32</v>
      </c>
      <c r="K129" s="26"/>
      <c r="L129" s="20">
        <f ca="1">SUM(L126:L129)</f>
        <v>0</v>
      </c>
    </row>
    <row r="130" spans="1:12" ht="15.75" customHeight="1" thickBot="1" x14ac:dyDescent="0.25">
      <c r="A130" s="35">
        <f>A113</f>
        <v>2</v>
      </c>
      <c r="B130" s="35">
        <f>B113</f>
        <v>2</v>
      </c>
      <c r="C130" s="68" t="s">
        <v>4</v>
      </c>
      <c r="D130" s="69"/>
      <c r="E130" s="32"/>
      <c r="F130" s="33">
        <f>F119+F129</f>
        <v>1220</v>
      </c>
      <c r="G130" s="33">
        <f>G119+G129</f>
        <v>45.09</v>
      </c>
      <c r="H130" s="33">
        <f t="shared" ref="H130:J130" si="31">H119+H129</f>
        <v>44.709999999999994</v>
      </c>
      <c r="I130" s="33">
        <f t="shared" si="31"/>
        <v>193.67000000000002</v>
      </c>
      <c r="J130" s="33">
        <f t="shared" si="31"/>
        <v>1392.92</v>
      </c>
      <c r="K130" s="34"/>
      <c r="L130" s="33">
        <f ca="1">L119+#REF!+L129+#REF!+#REF!+#REF!</f>
        <v>0</v>
      </c>
    </row>
    <row r="131" spans="1:12" ht="15" x14ac:dyDescent="0.25">
      <c r="A131" s="21">
        <v>2</v>
      </c>
      <c r="B131" s="22">
        <v>3</v>
      </c>
      <c r="C131" s="23" t="s">
        <v>19</v>
      </c>
      <c r="D131" s="5" t="s">
        <v>20</v>
      </c>
      <c r="E131" s="54" t="s">
        <v>94</v>
      </c>
      <c r="F131" s="56">
        <v>210</v>
      </c>
      <c r="G131" s="56">
        <v>7.51</v>
      </c>
      <c r="H131" s="56">
        <v>9.6999999999999993</v>
      </c>
      <c r="I131" s="58">
        <v>27</v>
      </c>
      <c r="J131" s="56">
        <v>275</v>
      </c>
      <c r="K131" s="64">
        <v>182</v>
      </c>
      <c r="L131" s="41"/>
    </row>
    <row r="132" spans="1:12" ht="15" x14ac:dyDescent="0.25">
      <c r="A132" s="24"/>
      <c r="B132" s="16"/>
      <c r="C132" s="11"/>
      <c r="D132" s="7" t="s">
        <v>21</v>
      </c>
      <c r="E132" s="55" t="s">
        <v>70</v>
      </c>
      <c r="F132" s="57">
        <v>200</v>
      </c>
      <c r="G132" s="57">
        <v>3.9</v>
      </c>
      <c r="H132" s="57">
        <v>3.1</v>
      </c>
      <c r="I132" s="59">
        <v>25.16</v>
      </c>
      <c r="J132" s="57">
        <v>145</v>
      </c>
      <c r="K132" s="60">
        <v>502</v>
      </c>
      <c r="L132" s="43"/>
    </row>
    <row r="133" spans="1:12" ht="15" x14ac:dyDescent="0.25">
      <c r="A133" s="24"/>
      <c r="B133" s="16"/>
      <c r="C133" s="11"/>
      <c r="D133" s="7" t="s">
        <v>22</v>
      </c>
      <c r="E133" s="55" t="s">
        <v>95</v>
      </c>
      <c r="F133" s="57">
        <v>65</v>
      </c>
      <c r="G133" s="57">
        <v>5.3</v>
      </c>
      <c r="H133" s="57">
        <v>6</v>
      </c>
      <c r="I133" s="59">
        <v>20.3</v>
      </c>
      <c r="J133" s="57">
        <v>115</v>
      </c>
      <c r="K133" s="60">
        <v>523</v>
      </c>
      <c r="L133" s="43"/>
    </row>
    <row r="134" spans="1:12" ht="15" x14ac:dyDescent="0.25">
      <c r="A134" s="24"/>
      <c r="B134" s="16"/>
      <c r="C134" s="11"/>
      <c r="D134" s="7" t="s">
        <v>23</v>
      </c>
      <c r="E134" s="55" t="s">
        <v>49</v>
      </c>
      <c r="F134" s="57">
        <v>100</v>
      </c>
      <c r="G134" s="57">
        <v>0.4</v>
      </c>
      <c r="H134" s="57">
        <v>0.4</v>
      </c>
      <c r="I134" s="59">
        <v>9.8000000000000007</v>
      </c>
      <c r="J134" s="57">
        <v>47</v>
      </c>
      <c r="K134" s="60">
        <v>338</v>
      </c>
      <c r="L134" s="43"/>
    </row>
    <row r="135" spans="1:12" ht="15" x14ac:dyDescent="0.25">
      <c r="A135" s="24"/>
      <c r="B135" s="16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4"/>
      <c r="B136" s="16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5"/>
      <c r="B137" s="18"/>
      <c r="C137" s="8"/>
      <c r="D137" s="19" t="s">
        <v>33</v>
      </c>
      <c r="E137" s="9"/>
      <c r="F137" s="20">
        <f>SUM(F131:F136)</f>
        <v>575</v>
      </c>
      <c r="G137" s="20">
        <f>SUM(G131:G136)</f>
        <v>17.11</v>
      </c>
      <c r="H137" s="20">
        <f>SUM(H131:H136)</f>
        <v>19.199999999999996</v>
      </c>
      <c r="I137" s="20">
        <f>SUM(I131:I136)</f>
        <v>82.259999999999991</v>
      </c>
      <c r="J137" s="20">
        <f>SUM(J131:J136)</f>
        <v>582</v>
      </c>
      <c r="K137" s="26"/>
      <c r="L137" s="20"/>
    </row>
    <row r="138" spans="1:12" ht="15" x14ac:dyDescent="0.25">
      <c r="A138" s="27">
        <f>A131</f>
        <v>2</v>
      </c>
      <c r="B138" s="14">
        <f>B131</f>
        <v>3</v>
      </c>
      <c r="C138" s="10" t="s">
        <v>24</v>
      </c>
      <c r="D138" s="8" t="s">
        <v>25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4"/>
      <c r="B139" s="16"/>
      <c r="C139" s="11"/>
      <c r="D139" s="7" t="s">
        <v>26</v>
      </c>
      <c r="E139" s="55" t="s">
        <v>96</v>
      </c>
      <c r="F139" s="57">
        <v>210</v>
      </c>
      <c r="G139" s="57">
        <v>2.2400000000000002</v>
      </c>
      <c r="H139" s="57">
        <v>6.5</v>
      </c>
      <c r="I139" s="59">
        <v>4.32</v>
      </c>
      <c r="J139" s="57">
        <v>87.75</v>
      </c>
      <c r="K139" s="60">
        <v>92</v>
      </c>
      <c r="L139" s="43"/>
    </row>
    <row r="140" spans="1:12" ht="15" x14ac:dyDescent="0.25">
      <c r="A140" s="24"/>
      <c r="B140" s="16"/>
      <c r="C140" s="11"/>
      <c r="D140" s="7" t="s">
        <v>27</v>
      </c>
      <c r="E140" s="55" t="s">
        <v>97</v>
      </c>
      <c r="F140" s="57">
        <v>200</v>
      </c>
      <c r="G140" s="57">
        <v>16</v>
      </c>
      <c r="H140" s="57">
        <v>18</v>
      </c>
      <c r="I140" s="59">
        <v>43.2</v>
      </c>
      <c r="J140" s="57">
        <v>418.4</v>
      </c>
      <c r="K140" s="60">
        <v>265</v>
      </c>
      <c r="L140" s="43"/>
    </row>
    <row r="141" spans="1:12" ht="15" x14ac:dyDescent="0.25">
      <c r="A141" s="24"/>
      <c r="B141" s="16"/>
      <c r="C141" s="11"/>
      <c r="D141" s="7" t="s">
        <v>63</v>
      </c>
      <c r="E141" s="55" t="s">
        <v>67</v>
      </c>
      <c r="F141" s="57">
        <v>40</v>
      </c>
      <c r="G141" s="57">
        <v>0.7</v>
      </c>
      <c r="H141" s="57">
        <v>0.03</v>
      </c>
      <c r="I141" s="59">
        <v>6.86</v>
      </c>
      <c r="J141" s="57">
        <v>55.6</v>
      </c>
      <c r="K141" s="60">
        <v>75</v>
      </c>
      <c r="L141" s="43"/>
    </row>
    <row r="142" spans="1:12" ht="15" x14ac:dyDescent="0.25">
      <c r="A142" s="24"/>
      <c r="B142" s="16"/>
      <c r="C142" s="11"/>
      <c r="D142" s="7" t="s">
        <v>64</v>
      </c>
      <c r="E142" s="55" t="s">
        <v>50</v>
      </c>
      <c r="F142" s="57">
        <v>200</v>
      </c>
      <c r="G142" s="57">
        <v>0.7</v>
      </c>
      <c r="H142" s="57">
        <v>0.09</v>
      </c>
      <c r="I142" s="59">
        <v>30</v>
      </c>
      <c r="J142" s="57">
        <v>122.2</v>
      </c>
      <c r="K142" s="60">
        <v>348</v>
      </c>
      <c r="L142" s="43"/>
    </row>
    <row r="143" spans="1:12" ht="15" x14ac:dyDescent="0.25">
      <c r="A143" s="24"/>
      <c r="B143" s="16"/>
      <c r="C143" s="11"/>
      <c r="D143" s="7" t="s">
        <v>30</v>
      </c>
      <c r="E143" s="55" t="s">
        <v>61</v>
      </c>
      <c r="F143" s="57">
        <v>30</v>
      </c>
      <c r="G143" s="57">
        <v>2.2799999999999998</v>
      </c>
      <c r="H143" s="57">
        <v>0.24</v>
      </c>
      <c r="I143" s="59">
        <v>14.76</v>
      </c>
      <c r="J143" s="57">
        <v>70.5</v>
      </c>
      <c r="K143" s="60">
        <v>108</v>
      </c>
      <c r="L143" s="43"/>
    </row>
    <row r="144" spans="1:12" ht="15" x14ac:dyDescent="0.25">
      <c r="A144" s="24"/>
      <c r="B144" s="16"/>
      <c r="C144" s="11"/>
      <c r="D144" s="7" t="s">
        <v>31</v>
      </c>
      <c r="E144" s="55" t="s">
        <v>62</v>
      </c>
      <c r="F144" s="57">
        <v>30</v>
      </c>
      <c r="G144" s="57">
        <v>1.98</v>
      </c>
      <c r="H144" s="57">
        <v>0.36</v>
      </c>
      <c r="I144" s="59">
        <v>10.02</v>
      </c>
      <c r="J144" s="57">
        <v>52.2</v>
      </c>
      <c r="K144" s="60">
        <v>109</v>
      </c>
      <c r="L144" s="43"/>
    </row>
    <row r="145" spans="1:12" ht="15" x14ac:dyDescent="0.2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6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5"/>
      <c r="B147" s="18"/>
      <c r="C147" s="8"/>
      <c r="D147" s="19" t="s">
        <v>33</v>
      </c>
      <c r="E147" s="9"/>
      <c r="F147" s="20">
        <f>SUM(F138:F146)</f>
        <v>710</v>
      </c>
      <c r="G147" s="20">
        <f t="shared" ref="G147" si="32">SUM(G138:G146)</f>
        <v>23.900000000000002</v>
      </c>
      <c r="H147" s="20">
        <f t="shared" ref="H147" si="33">SUM(H138:H146)</f>
        <v>25.22</v>
      </c>
      <c r="I147" s="20">
        <f t="shared" ref="I147" si="34">SUM(I138:I146)</f>
        <v>109.16</v>
      </c>
      <c r="J147" s="20">
        <f t="shared" ref="J147" si="35">SUM(J138:J146)</f>
        <v>806.65000000000009</v>
      </c>
      <c r="K147" s="26"/>
      <c r="L147" s="20">
        <f ca="1">SUM(L144:L147)</f>
        <v>0</v>
      </c>
    </row>
    <row r="148" spans="1:12" ht="15.75" customHeight="1" thickBot="1" x14ac:dyDescent="0.25">
      <c r="A148" s="30">
        <f>A131</f>
        <v>2</v>
      </c>
      <c r="B148" s="31">
        <f>B131</f>
        <v>3</v>
      </c>
      <c r="C148" s="68" t="s">
        <v>4</v>
      </c>
      <c r="D148" s="69"/>
      <c r="E148" s="32"/>
      <c r="F148" s="33">
        <f>F137+F147</f>
        <v>1285</v>
      </c>
      <c r="G148" s="33">
        <f>G137+G147</f>
        <v>41.010000000000005</v>
      </c>
      <c r="H148" s="33">
        <f t="shared" ref="H148:J148" si="36">H137+H147</f>
        <v>44.419999999999995</v>
      </c>
      <c r="I148" s="33">
        <f t="shared" si="36"/>
        <v>191.42</v>
      </c>
      <c r="J148" s="33">
        <f t="shared" si="36"/>
        <v>1388.65</v>
      </c>
      <c r="K148" s="34"/>
      <c r="L148" s="33">
        <f ca="1">L137+#REF!+L147+#REF!+#REF!+#REF!</f>
        <v>0</v>
      </c>
    </row>
    <row r="149" spans="1:12" ht="30" x14ac:dyDescent="0.25">
      <c r="A149" s="21">
        <v>2</v>
      </c>
      <c r="B149" s="22">
        <v>4</v>
      </c>
      <c r="C149" s="23" t="s">
        <v>19</v>
      </c>
      <c r="D149" s="5" t="s">
        <v>20</v>
      </c>
      <c r="E149" s="54" t="s">
        <v>98</v>
      </c>
      <c r="F149" s="56">
        <v>240</v>
      </c>
      <c r="G149" s="56">
        <v>10.72</v>
      </c>
      <c r="H149" s="56">
        <v>15.32</v>
      </c>
      <c r="I149" s="58">
        <v>33.700000000000003</v>
      </c>
      <c r="J149" s="56">
        <v>342.4</v>
      </c>
      <c r="K149" s="64" t="s">
        <v>99</v>
      </c>
      <c r="L149" s="41"/>
    </row>
    <row r="150" spans="1:12" ht="15" x14ac:dyDescent="0.25">
      <c r="A150" s="24"/>
      <c r="B150" s="16"/>
      <c r="C150" s="11"/>
      <c r="D150" s="7" t="s">
        <v>21</v>
      </c>
      <c r="E150" s="55" t="s">
        <v>39</v>
      </c>
      <c r="F150" s="57">
        <v>200</v>
      </c>
      <c r="G150" s="57">
        <v>0.53</v>
      </c>
      <c r="H150" s="57">
        <v>0</v>
      </c>
      <c r="I150" s="59">
        <v>9.8699999999999992</v>
      </c>
      <c r="J150" s="57">
        <v>41.6</v>
      </c>
      <c r="K150" s="60">
        <v>377</v>
      </c>
      <c r="L150" s="43"/>
    </row>
    <row r="151" spans="1:12" ht="15" x14ac:dyDescent="0.25">
      <c r="A151" s="24"/>
      <c r="B151" s="16"/>
      <c r="C151" s="11"/>
      <c r="D151" s="7" t="s">
        <v>22</v>
      </c>
      <c r="E151" s="55" t="s">
        <v>61</v>
      </c>
      <c r="F151" s="57">
        <v>30</v>
      </c>
      <c r="G151" s="57">
        <v>2.2799999999999998</v>
      </c>
      <c r="H151" s="57">
        <v>0.24</v>
      </c>
      <c r="I151" s="59">
        <v>14.76</v>
      </c>
      <c r="J151" s="57">
        <v>70.5</v>
      </c>
      <c r="K151" s="60">
        <v>108</v>
      </c>
      <c r="L151" s="43"/>
    </row>
    <row r="152" spans="1:12" ht="15" x14ac:dyDescent="0.25">
      <c r="A152" s="24"/>
      <c r="B152" s="16"/>
      <c r="C152" s="11"/>
      <c r="D152" s="60" t="s">
        <v>32</v>
      </c>
      <c r="E152" s="55" t="s">
        <v>45</v>
      </c>
      <c r="F152" s="57">
        <v>50</v>
      </c>
      <c r="G152" s="57">
        <v>6.14</v>
      </c>
      <c r="H152" s="57">
        <v>3.7</v>
      </c>
      <c r="I152" s="59">
        <v>20.45</v>
      </c>
      <c r="J152" s="57">
        <v>134.69999999999999</v>
      </c>
      <c r="K152" s="60">
        <v>410</v>
      </c>
      <c r="L152" s="43"/>
    </row>
    <row r="153" spans="1:12" ht="15" x14ac:dyDescent="0.25">
      <c r="A153" s="24"/>
      <c r="B153" s="16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5"/>
      <c r="B155" s="18"/>
      <c r="C155" s="8"/>
      <c r="D155" s="19" t="s">
        <v>33</v>
      </c>
      <c r="E155" s="9"/>
      <c r="F155" s="20">
        <f>SUM(F149:F154)</f>
        <v>520</v>
      </c>
      <c r="G155" s="20">
        <f>SUM(G149:G154)</f>
        <v>19.669999999999998</v>
      </c>
      <c r="H155" s="20">
        <f>SUM(H149:H154)</f>
        <v>19.260000000000002</v>
      </c>
      <c r="I155" s="20">
        <f>SUM(I149:I154)</f>
        <v>78.78</v>
      </c>
      <c r="J155" s="20">
        <f>SUM(J149:J154)</f>
        <v>589.20000000000005</v>
      </c>
      <c r="K155" s="26"/>
      <c r="L155" s="20"/>
    </row>
    <row r="156" spans="1:12" ht="15" x14ac:dyDescent="0.25">
      <c r="A156" s="27">
        <f>A149</f>
        <v>2</v>
      </c>
      <c r="B156" s="14">
        <f>B149</f>
        <v>4</v>
      </c>
      <c r="C156" s="10" t="s">
        <v>24</v>
      </c>
      <c r="D156" s="7" t="s">
        <v>25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6"/>
      <c r="C157" s="11"/>
      <c r="D157" s="7" t="s">
        <v>26</v>
      </c>
      <c r="E157" s="55" t="s">
        <v>100</v>
      </c>
      <c r="F157" s="57">
        <v>210</v>
      </c>
      <c r="G157" s="57">
        <v>1.84</v>
      </c>
      <c r="H157" s="57">
        <v>4.62</v>
      </c>
      <c r="I157" s="59">
        <v>9.1199999999999992</v>
      </c>
      <c r="J157" s="57">
        <v>107.75</v>
      </c>
      <c r="K157" s="60">
        <v>82</v>
      </c>
      <c r="L157" s="43"/>
    </row>
    <row r="158" spans="1:12" ht="15" x14ac:dyDescent="0.25">
      <c r="A158" s="24"/>
      <c r="B158" s="16"/>
      <c r="C158" s="11"/>
      <c r="D158" s="7" t="s">
        <v>27</v>
      </c>
      <c r="E158" s="55" t="s">
        <v>101</v>
      </c>
      <c r="F158" s="57">
        <v>140</v>
      </c>
      <c r="G158" s="57">
        <v>8.6999999999999993</v>
      </c>
      <c r="H158" s="57">
        <v>13</v>
      </c>
      <c r="I158" s="59">
        <v>21</v>
      </c>
      <c r="J158" s="57">
        <v>221</v>
      </c>
      <c r="K158" s="60">
        <v>390</v>
      </c>
      <c r="L158" s="43"/>
    </row>
    <row r="159" spans="1:12" ht="15" x14ac:dyDescent="0.25">
      <c r="A159" s="24"/>
      <c r="B159" s="16"/>
      <c r="C159" s="11"/>
      <c r="D159" s="7" t="s">
        <v>28</v>
      </c>
      <c r="E159" s="55" t="s">
        <v>102</v>
      </c>
      <c r="F159" s="57">
        <v>150</v>
      </c>
      <c r="G159" s="57">
        <v>5</v>
      </c>
      <c r="H159" s="57">
        <v>6.33</v>
      </c>
      <c r="I159" s="59">
        <v>23.81</v>
      </c>
      <c r="J159" s="57">
        <v>172.38</v>
      </c>
      <c r="K159" s="60">
        <v>309.46300000000002</v>
      </c>
      <c r="L159" s="43"/>
    </row>
    <row r="160" spans="1:12" ht="15" x14ac:dyDescent="0.25">
      <c r="A160" s="24"/>
      <c r="B160" s="16"/>
      <c r="C160" s="11"/>
      <c r="D160" s="7" t="s">
        <v>29</v>
      </c>
      <c r="E160" s="55" t="s">
        <v>103</v>
      </c>
      <c r="F160" s="57">
        <v>200</v>
      </c>
      <c r="G160" s="57">
        <v>1</v>
      </c>
      <c r="H160" s="57">
        <v>0</v>
      </c>
      <c r="I160" s="59">
        <v>20.2</v>
      </c>
      <c r="J160" s="57">
        <v>84.8</v>
      </c>
      <c r="K160" s="60">
        <v>389</v>
      </c>
      <c r="L160" s="43"/>
    </row>
    <row r="161" spans="1:12" ht="15" x14ac:dyDescent="0.25">
      <c r="A161" s="24"/>
      <c r="B161" s="16"/>
      <c r="C161" s="11"/>
      <c r="D161" s="7" t="s">
        <v>30</v>
      </c>
      <c r="E161" s="55" t="s">
        <v>61</v>
      </c>
      <c r="F161" s="57">
        <v>30</v>
      </c>
      <c r="G161" s="57">
        <v>2.2799999999999998</v>
      </c>
      <c r="H161" s="57">
        <v>0.24</v>
      </c>
      <c r="I161" s="59">
        <v>14.76</v>
      </c>
      <c r="J161" s="57">
        <v>70.5</v>
      </c>
      <c r="K161" s="60">
        <v>108</v>
      </c>
      <c r="L161" s="43"/>
    </row>
    <row r="162" spans="1:12" ht="15" x14ac:dyDescent="0.25">
      <c r="A162" s="24"/>
      <c r="B162" s="16"/>
      <c r="C162" s="11"/>
      <c r="D162" s="7" t="s">
        <v>31</v>
      </c>
      <c r="E162" s="55" t="s">
        <v>62</v>
      </c>
      <c r="F162" s="57">
        <v>30</v>
      </c>
      <c r="G162" s="57">
        <v>1.98</v>
      </c>
      <c r="H162" s="57">
        <v>0.36</v>
      </c>
      <c r="I162" s="59">
        <v>10.02</v>
      </c>
      <c r="J162" s="57">
        <v>52.2</v>
      </c>
      <c r="K162" s="60">
        <v>109</v>
      </c>
      <c r="L162" s="43"/>
    </row>
    <row r="163" spans="1:12" ht="15" x14ac:dyDescent="0.25">
      <c r="A163" s="24"/>
      <c r="B163" s="16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SUM(F156:F164)</f>
        <v>760</v>
      </c>
      <c r="G165" s="20">
        <f t="shared" ref="G165" si="37">SUM(G156:G164)</f>
        <v>20.8</v>
      </c>
      <c r="H165" s="20">
        <f t="shared" ref="H165" si="38">SUM(H156:H164)</f>
        <v>24.55</v>
      </c>
      <c r="I165" s="20">
        <f t="shared" ref="I165" si="39">SUM(I156:I164)</f>
        <v>98.91</v>
      </c>
      <c r="J165" s="20">
        <f t="shared" ref="J165" si="40">SUM(J156:J164)</f>
        <v>708.63</v>
      </c>
      <c r="K165" s="26"/>
      <c r="L165" s="20">
        <f ca="1">SUM(L162:L165)</f>
        <v>0</v>
      </c>
    </row>
    <row r="166" spans="1:12" ht="15.75" customHeight="1" thickBot="1" x14ac:dyDescent="0.25">
      <c r="A166" s="30">
        <f>A149</f>
        <v>2</v>
      </c>
      <c r="B166" s="31">
        <f>B149</f>
        <v>4</v>
      </c>
      <c r="C166" s="68" t="s">
        <v>4</v>
      </c>
      <c r="D166" s="69"/>
      <c r="E166" s="32"/>
      <c r="F166" s="33">
        <f>F155+F165</f>
        <v>1280</v>
      </c>
      <c r="G166" s="33">
        <f>G155+G165</f>
        <v>40.47</v>
      </c>
      <c r="H166" s="33">
        <f t="shared" ref="H166:J166" si="41">H155+H165</f>
        <v>43.81</v>
      </c>
      <c r="I166" s="33">
        <f t="shared" si="41"/>
        <v>177.69</v>
      </c>
      <c r="J166" s="33">
        <f t="shared" si="41"/>
        <v>1297.83</v>
      </c>
      <c r="K166" s="34"/>
      <c r="L166" s="33">
        <f ca="1">L155+#REF!+L165+#REF!+#REF!+#REF!</f>
        <v>0</v>
      </c>
    </row>
    <row r="167" spans="1:12" ht="15" x14ac:dyDescent="0.25">
      <c r="A167" s="21">
        <v>2</v>
      </c>
      <c r="B167" s="22">
        <v>5</v>
      </c>
      <c r="C167" s="23" t="s">
        <v>19</v>
      </c>
      <c r="D167" s="5" t="s">
        <v>20</v>
      </c>
      <c r="E167" s="54" t="s">
        <v>68</v>
      </c>
      <c r="F167" s="56">
        <v>210</v>
      </c>
      <c r="G167" s="56">
        <v>7.1</v>
      </c>
      <c r="H167" s="56">
        <v>7.8</v>
      </c>
      <c r="I167" s="58">
        <v>28</v>
      </c>
      <c r="J167" s="56">
        <v>264</v>
      </c>
      <c r="K167" s="64">
        <v>174</v>
      </c>
      <c r="L167" s="41"/>
    </row>
    <row r="168" spans="1:12" ht="15" x14ac:dyDescent="0.25">
      <c r="A168" s="24"/>
      <c r="B168" s="16"/>
      <c r="C168" s="11"/>
      <c r="D168" s="7" t="s">
        <v>21</v>
      </c>
      <c r="E168" s="55" t="s">
        <v>40</v>
      </c>
      <c r="F168" s="57">
        <v>200</v>
      </c>
      <c r="G168" s="57">
        <v>5.2</v>
      </c>
      <c r="H168" s="57">
        <v>2.68</v>
      </c>
      <c r="I168" s="59">
        <v>15.9</v>
      </c>
      <c r="J168" s="57">
        <v>100.6</v>
      </c>
      <c r="K168" s="60">
        <v>379</v>
      </c>
      <c r="L168" s="43"/>
    </row>
    <row r="169" spans="1:12" ht="15" x14ac:dyDescent="0.25">
      <c r="A169" s="24"/>
      <c r="B169" s="16"/>
      <c r="C169" s="11"/>
      <c r="D169" s="7" t="s">
        <v>22</v>
      </c>
      <c r="E169" s="55" t="s">
        <v>104</v>
      </c>
      <c r="F169" s="57">
        <v>55</v>
      </c>
      <c r="G169" s="57">
        <v>9.3000000000000007</v>
      </c>
      <c r="H169" s="57">
        <v>11.83</v>
      </c>
      <c r="I169" s="59">
        <v>28.7</v>
      </c>
      <c r="J169" s="57">
        <v>224.5</v>
      </c>
      <c r="K169" s="60">
        <v>576</v>
      </c>
      <c r="L169" s="43"/>
    </row>
    <row r="170" spans="1:12" ht="15.75" thickBot="1" x14ac:dyDescent="0.3">
      <c r="A170" s="24"/>
      <c r="B170" s="16"/>
      <c r="C170" s="11"/>
      <c r="D170" s="7" t="s">
        <v>23</v>
      </c>
      <c r="E170" s="61" t="s">
        <v>49</v>
      </c>
      <c r="F170" s="62">
        <v>100</v>
      </c>
      <c r="G170" s="62">
        <v>0.4</v>
      </c>
      <c r="H170" s="62">
        <v>0.4</v>
      </c>
      <c r="I170" s="63">
        <v>9.8000000000000007</v>
      </c>
      <c r="J170" s="62">
        <v>47</v>
      </c>
      <c r="K170" s="65">
        <v>338</v>
      </c>
      <c r="L170" s="43"/>
    </row>
    <row r="171" spans="1:12" ht="15" x14ac:dyDescent="0.25">
      <c r="A171" s="24"/>
      <c r="B171" s="16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6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5"/>
      <c r="B173" s="18"/>
      <c r="C173" s="8"/>
      <c r="D173" s="19" t="s">
        <v>33</v>
      </c>
      <c r="E173" s="9"/>
      <c r="F173" s="20">
        <f>SUM(F167:F172)</f>
        <v>565</v>
      </c>
      <c r="G173" s="20">
        <f>SUM(G167:G172)</f>
        <v>22</v>
      </c>
      <c r="H173" s="20">
        <f>SUM(H167:H172)</f>
        <v>22.71</v>
      </c>
      <c r="I173" s="20">
        <f>SUM(I167:I172)</f>
        <v>82.399999999999991</v>
      </c>
      <c r="J173" s="20">
        <f>SUM(J167:J172)</f>
        <v>636.1</v>
      </c>
      <c r="K173" s="26"/>
      <c r="L173" s="20"/>
    </row>
    <row r="174" spans="1:12" ht="15" x14ac:dyDescent="0.25">
      <c r="A174" s="27">
        <f>A167</f>
        <v>2</v>
      </c>
      <c r="B174" s="14">
        <f>B167</f>
        <v>5</v>
      </c>
      <c r="C174" s="10" t="s">
        <v>24</v>
      </c>
      <c r="D174" s="7" t="s">
        <v>25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6"/>
      <c r="C175" s="11"/>
      <c r="D175" s="7" t="s">
        <v>26</v>
      </c>
      <c r="E175" s="55" t="s">
        <v>105</v>
      </c>
      <c r="F175" s="57">
        <v>220</v>
      </c>
      <c r="G175" s="57">
        <v>6</v>
      </c>
      <c r="H175" s="57">
        <v>7.52</v>
      </c>
      <c r="I175" s="59">
        <v>33</v>
      </c>
      <c r="J175" s="57">
        <v>209</v>
      </c>
      <c r="K175" s="60">
        <v>102</v>
      </c>
      <c r="L175" s="43"/>
    </row>
    <row r="176" spans="1:12" ht="15" x14ac:dyDescent="0.25">
      <c r="A176" s="24"/>
      <c r="B176" s="16"/>
      <c r="C176" s="11"/>
      <c r="D176" s="7" t="s">
        <v>27</v>
      </c>
      <c r="E176" s="55" t="s">
        <v>106</v>
      </c>
      <c r="F176" s="57">
        <v>90</v>
      </c>
      <c r="G176" s="57">
        <v>10.8</v>
      </c>
      <c r="H176" s="57">
        <v>5.35</v>
      </c>
      <c r="I176" s="59">
        <v>13.5</v>
      </c>
      <c r="J176" s="57">
        <v>184.5</v>
      </c>
      <c r="K176" s="60">
        <v>373</v>
      </c>
      <c r="L176" s="43"/>
    </row>
    <row r="177" spans="1:12" ht="15" x14ac:dyDescent="0.25">
      <c r="A177" s="24"/>
      <c r="B177" s="16"/>
      <c r="C177" s="11"/>
      <c r="D177" s="7" t="s">
        <v>28</v>
      </c>
      <c r="E177" s="55" t="s">
        <v>107</v>
      </c>
      <c r="F177" s="57">
        <v>150</v>
      </c>
      <c r="G177" s="57">
        <v>4</v>
      </c>
      <c r="H177" s="57">
        <v>12.5</v>
      </c>
      <c r="I177" s="59">
        <v>23.4</v>
      </c>
      <c r="J177" s="57">
        <v>183.8</v>
      </c>
      <c r="K177" s="60">
        <v>312.45</v>
      </c>
      <c r="L177" s="43"/>
    </row>
    <row r="178" spans="1:12" ht="15" x14ac:dyDescent="0.25">
      <c r="A178" s="24"/>
      <c r="B178" s="16"/>
      <c r="C178" s="11"/>
      <c r="D178" s="7" t="s">
        <v>29</v>
      </c>
      <c r="E178" s="55" t="s">
        <v>56</v>
      </c>
      <c r="F178" s="57">
        <v>200</v>
      </c>
      <c r="G178" s="57">
        <v>1</v>
      </c>
      <c r="H178" s="57">
        <v>0.28000000000000003</v>
      </c>
      <c r="I178" s="59">
        <v>21</v>
      </c>
      <c r="J178" s="57">
        <v>88</v>
      </c>
      <c r="K178" s="60">
        <v>388</v>
      </c>
      <c r="L178" s="43"/>
    </row>
    <row r="179" spans="1:12" ht="15" x14ac:dyDescent="0.25">
      <c r="A179" s="24"/>
      <c r="B179" s="16"/>
      <c r="C179" s="11"/>
      <c r="D179" s="7" t="s">
        <v>30</v>
      </c>
      <c r="E179" s="55" t="s">
        <v>61</v>
      </c>
      <c r="F179" s="57">
        <v>30</v>
      </c>
      <c r="G179" s="57">
        <v>2.2799999999999998</v>
      </c>
      <c r="H179" s="57">
        <v>0.24</v>
      </c>
      <c r="I179" s="59">
        <v>14.76</v>
      </c>
      <c r="J179" s="57">
        <v>70.5</v>
      </c>
      <c r="K179" s="60">
        <v>108</v>
      </c>
      <c r="L179" s="43"/>
    </row>
    <row r="180" spans="1:12" ht="15" x14ac:dyDescent="0.25">
      <c r="A180" s="24"/>
      <c r="B180" s="16"/>
      <c r="C180" s="11"/>
      <c r="D180" s="7" t="s">
        <v>31</v>
      </c>
      <c r="E180" s="55" t="s">
        <v>62</v>
      </c>
      <c r="F180" s="57">
        <v>30</v>
      </c>
      <c r="G180" s="57">
        <v>1.98</v>
      </c>
      <c r="H180" s="57">
        <v>0.36</v>
      </c>
      <c r="I180" s="59">
        <v>10.02</v>
      </c>
      <c r="J180" s="57">
        <v>52.2</v>
      </c>
      <c r="K180" s="60">
        <v>109</v>
      </c>
      <c r="L180" s="43"/>
    </row>
    <row r="181" spans="1:12" ht="15" x14ac:dyDescent="0.25">
      <c r="A181" s="24"/>
      <c r="B181" s="16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6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5"/>
      <c r="B183" s="18"/>
      <c r="C183" s="8"/>
      <c r="D183" s="19" t="s">
        <v>33</v>
      </c>
      <c r="E183" s="9"/>
      <c r="F183" s="20">
        <f>SUM(F174:F182)</f>
        <v>720</v>
      </c>
      <c r="G183" s="20">
        <f>SUM(G174:G182)</f>
        <v>26.060000000000002</v>
      </c>
      <c r="H183" s="20">
        <f>SUM(H174:H182)</f>
        <v>26.249999999999996</v>
      </c>
      <c r="I183" s="20">
        <f>SUM(I174:I182)</f>
        <v>115.68</v>
      </c>
      <c r="J183" s="20">
        <f>SUM(J174:J182)</f>
        <v>788</v>
      </c>
      <c r="K183" s="26"/>
      <c r="L183" s="20">
        <f ca="1">SUM(L180:L183)</f>
        <v>0</v>
      </c>
    </row>
    <row r="184" spans="1:12" ht="15.75" customHeight="1" thickBot="1" x14ac:dyDescent="0.25">
      <c r="A184" s="30">
        <f>A167</f>
        <v>2</v>
      </c>
      <c r="B184" s="31">
        <f>B167</f>
        <v>5</v>
      </c>
      <c r="C184" s="68" t="s">
        <v>4</v>
      </c>
      <c r="D184" s="69"/>
      <c r="E184" s="32"/>
      <c r="F184" s="33">
        <f>F173+F183</f>
        <v>1285</v>
      </c>
      <c r="G184" s="33">
        <f>G173+G183</f>
        <v>48.06</v>
      </c>
      <c r="H184" s="33">
        <f t="shared" ref="H184:J184" si="42">H173+H183</f>
        <v>48.959999999999994</v>
      </c>
      <c r="I184" s="33">
        <f t="shared" si="42"/>
        <v>198.07999999999998</v>
      </c>
      <c r="J184" s="33">
        <f t="shared" si="42"/>
        <v>1424.1</v>
      </c>
      <c r="K184" s="34"/>
      <c r="L184" s="33">
        <f ca="1">L173+#REF!+L183+#REF!+#REF!+#REF!</f>
        <v>0</v>
      </c>
    </row>
    <row r="185" spans="1:12" ht="13.5" thickBot="1" x14ac:dyDescent="0.25">
      <c r="A185" s="28"/>
      <c r="B185" s="29"/>
      <c r="C185" s="70" t="s">
        <v>5</v>
      </c>
      <c r="D185" s="70"/>
      <c r="E185" s="70"/>
      <c r="F185" s="36">
        <f>F23+F40+F58+F76+F94+F112+F130+F148+F166+F184</f>
        <v>12675</v>
      </c>
      <c r="G185" s="36">
        <f>G23+G40+G58+G76+G94+G112+G130+G148+G166+G184</f>
        <v>458.98000000000008</v>
      </c>
      <c r="H185" s="36">
        <f>H23+H40+H58+H76+H94+H112+H130+H148+H166+H184</f>
        <v>468.4</v>
      </c>
      <c r="I185" s="36">
        <f>I23+I40+I58+I76+I94+I112+I130+I148+I166+I184</f>
        <v>1986.99</v>
      </c>
      <c r="J185" s="36">
        <f>J23+J40+J58+J76+J94+J112+J130+J148+J166+J184</f>
        <v>13889.58</v>
      </c>
      <c r="K185" s="36"/>
      <c r="L185" s="36" t="e">
        <f ca="1">(L23+L40+L58+L76+L94+#REF!+#REF!+L112+L130+L148+L166+L184+#REF!+#REF!)/(IF(L23=0,0,1)+IF(L40=0,0,1)+IF(L58=0,0,1)+IF(L76=0,0,1)+IF(L94=0,0,1)+IF(#REF!=0,0,1)+IF(#REF!=0,0,1)+IF(L112=0,0,1)+IF(L130=0,0,1)+IF(L148=0,0,1)+IF(L166=0,0,1)+IF(L184=0,0,1)+IF(#REF!=0,0,1)+IF(#REF!=0,0,1))</f>
        <v>#DIV/0!</v>
      </c>
    </row>
  </sheetData>
  <mergeCells count="14">
    <mergeCell ref="H1:K1"/>
    <mergeCell ref="H2:K2"/>
    <mergeCell ref="C40:D40"/>
    <mergeCell ref="C185:E185"/>
    <mergeCell ref="C112:D112"/>
    <mergeCell ref="C130:D130"/>
    <mergeCell ref="C148:D148"/>
    <mergeCell ref="C166:D166"/>
    <mergeCell ref="C184:D184"/>
    <mergeCell ref="C58:D58"/>
    <mergeCell ref="C76:D76"/>
    <mergeCell ref="C94:D94"/>
    <mergeCell ref="C23:D23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РП</cp:lastModifiedBy>
  <dcterms:created xsi:type="dcterms:W3CDTF">2022-05-16T14:23:56Z</dcterms:created>
  <dcterms:modified xsi:type="dcterms:W3CDTF">2025-01-27T06:45:20Z</dcterms:modified>
</cp:coreProperties>
</file>